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iri\Downloads\"/>
    </mc:Choice>
  </mc:AlternateContent>
  <bookViews>
    <workbookView xWindow="0" yWindow="0" windowWidth="14160" windowHeight="6645"/>
  </bookViews>
  <sheets>
    <sheet name="1 Práce s listy" sheetId="1" r:id="rId1"/>
    <sheet name="2. Obrácení seznamu" sheetId="2" r:id="rId2"/>
    <sheet name="3. Vzorce a odkazy" sheetId="3" r:id="rId3"/>
    <sheet name="4. Časové funkce" sheetId="4" r:id="rId4"/>
    <sheet name="5. Textové funkce" sheetId="5" r:id="rId5"/>
    <sheet name="6. Logické funkce" sheetId="6" r:id="rId6"/>
    <sheet name="7. Ověření dat" sheetId="7" r:id="rId7"/>
    <sheet name="8. Podmíněné funkce" sheetId="8" r:id="rId8"/>
    <sheet name="9. Složené funkce" sheetId="9" r:id="rId9"/>
    <sheet name="10. Index" sheetId="10" r:id="rId10"/>
    <sheet name="11. Svyhledat" sheetId="11" r:id="rId11"/>
    <sheet name="12. Ostatní chytré funkce" sheetId="12" r:id="rId12"/>
    <sheet name="13. Prostorové vzorce" sheetId="13" r:id="rId13"/>
    <sheet name="Praha" sheetId="14" r:id="rId14"/>
    <sheet name="Brno" sheetId="15" r:id="rId15"/>
    <sheet name="Olomouc" sheetId="16" r:id="rId16"/>
    <sheet name="Rumburk" sheetId="17" r:id="rId17"/>
    <sheet name="14. Grafy" sheetId="18" r:id="rId18"/>
    <sheet name="15. Grafy 2" sheetId="19" r:id="rId19"/>
  </sheets>
  <externalReferences>
    <externalReference r:id="rId20"/>
  </externalReferences>
  <definedNames>
    <definedName name="Kody_zajezdu">[1]Zájezdy!$A$4:$A$10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9" i="1"/>
  <c r="J10" i="1"/>
  <c r="J11" i="1"/>
  <c r="J12" i="1"/>
  <c r="J13" i="1"/>
  <c r="J14" i="1"/>
  <c r="J15" i="1"/>
  <c r="J16" i="1"/>
  <c r="J7" i="1"/>
  <c r="F18" i="18" l="1"/>
  <c r="D18" i="18"/>
  <c r="E18" i="18"/>
  <c r="C18" i="18"/>
  <c r="J20" i="12"/>
  <c r="O10" i="17"/>
  <c r="N10" i="17"/>
  <c r="M10" i="17"/>
  <c r="L10" i="17"/>
  <c r="K10" i="17"/>
  <c r="J10" i="17"/>
  <c r="I10" i="17"/>
  <c r="H10" i="17"/>
  <c r="G10" i="17"/>
  <c r="F10" i="17"/>
  <c r="E10" i="17"/>
  <c r="D10" i="17"/>
  <c r="P9" i="17"/>
  <c r="P8" i="17"/>
  <c r="P7" i="17"/>
  <c r="P6" i="17"/>
  <c r="P5" i="17"/>
  <c r="O10" i="16"/>
  <c r="N10" i="16"/>
  <c r="M10" i="16"/>
  <c r="L10" i="16"/>
  <c r="K10" i="16"/>
  <c r="J10" i="16"/>
  <c r="I10" i="16"/>
  <c r="H10" i="16"/>
  <c r="G10" i="16"/>
  <c r="F10" i="16"/>
  <c r="E10" i="16"/>
  <c r="D10" i="16"/>
  <c r="P9" i="16"/>
  <c r="P8" i="16"/>
  <c r="P7" i="16"/>
  <c r="P6" i="16"/>
  <c r="P5" i="16"/>
  <c r="O10" i="15"/>
  <c r="N10" i="15"/>
  <c r="M10" i="15"/>
  <c r="L10" i="15"/>
  <c r="K10" i="15"/>
  <c r="J10" i="15"/>
  <c r="I10" i="15"/>
  <c r="H10" i="15"/>
  <c r="G10" i="15"/>
  <c r="F10" i="15"/>
  <c r="E10" i="15"/>
  <c r="D10" i="15"/>
  <c r="P9" i="15"/>
  <c r="P8" i="15"/>
  <c r="P7" i="15"/>
  <c r="P6" i="15"/>
  <c r="P5" i="15"/>
  <c r="O10" i="14"/>
  <c r="N10" i="14"/>
  <c r="M10" i="14"/>
  <c r="L10" i="14"/>
  <c r="K10" i="14"/>
  <c r="J10" i="14"/>
  <c r="I10" i="14"/>
  <c r="H10" i="14"/>
  <c r="G10" i="14"/>
  <c r="F10" i="14"/>
  <c r="E10" i="14"/>
  <c r="D10" i="14"/>
  <c r="P9" i="14"/>
  <c r="P8" i="14"/>
  <c r="P7" i="14"/>
  <c r="P6" i="14"/>
  <c r="P5" i="14"/>
  <c r="I27" i="3"/>
  <c r="C21" i="9" l="1"/>
  <c r="C20" i="9"/>
  <c r="C19" i="9"/>
  <c r="C18" i="9"/>
  <c r="C17" i="9"/>
  <c r="D10" i="8"/>
  <c r="D9" i="8"/>
  <c r="D8" i="8"/>
  <c r="D7" i="8"/>
  <c r="D6" i="8"/>
</calcChain>
</file>

<file path=xl/sharedStrings.xml><?xml version="1.0" encoding="utf-8"?>
<sst xmlns="http://schemas.openxmlformats.org/spreadsheetml/2006/main" count="524" uniqueCount="230">
  <si>
    <t>Praha</t>
  </si>
  <si>
    <t>Brno</t>
  </si>
  <si>
    <t>Plzeň</t>
  </si>
  <si>
    <t>České Budějovice</t>
  </si>
  <si>
    <t>Ostrava</t>
  </si>
  <si>
    <t>Olomouc</t>
  </si>
  <si>
    <t>Rumburk</t>
  </si>
  <si>
    <t>Celkem</t>
  </si>
  <si>
    <t>Adam</t>
  </si>
  <si>
    <t>Bára</t>
  </si>
  <si>
    <t>Cyril</t>
  </si>
  <si>
    <t>David</t>
  </si>
  <si>
    <t>Eva</t>
  </si>
  <si>
    <t>František</t>
  </si>
  <si>
    <t>Gábina</t>
  </si>
  <si>
    <t>Hynek</t>
  </si>
  <si>
    <t>Iveta</t>
  </si>
  <si>
    <t>Jonáš</t>
  </si>
  <si>
    <t>Počet vyřízených objednávek podle zaměstnanců a výdejních míst</t>
  </si>
  <si>
    <t>Čteme rádi, s.r.o, Rodinný elektronický obchod s knihami</t>
  </si>
  <si>
    <t>Zasastávky na trase Beroun - Praha</t>
  </si>
  <si>
    <t>Absolutní a relativní odkazování</t>
  </si>
  <si>
    <t>Zdroj</t>
  </si>
  <si>
    <t>Jaro</t>
  </si>
  <si>
    <t>Léto</t>
  </si>
  <si>
    <t>Podzim</t>
  </si>
  <si>
    <t>Zima</t>
  </si>
  <si>
    <t>Pondělí</t>
  </si>
  <si>
    <t>Úterý</t>
  </si>
  <si>
    <t>Středa</t>
  </si>
  <si>
    <t>Čtvrtek</t>
  </si>
  <si>
    <t>Modrá</t>
  </si>
  <si>
    <t>Zelená</t>
  </si>
  <si>
    <t>Červená</t>
  </si>
  <si>
    <t>Žlutá</t>
  </si>
  <si>
    <t>Mouka</t>
  </si>
  <si>
    <t>Vejce</t>
  </si>
  <si>
    <t>Chléb</t>
  </si>
  <si>
    <t>Rýže</t>
  </si>
  <si>
    <t>Odkaz</t>
  </si>
  <si>
    <t>Seznam zaměstnanců společnosti</t>
  </si>
  <si>
    <t>Vzorce</t>
  </si>
  <si>
    <t>Pátek</t>
  </si>
  <si>
    <t>Sobota</t>
  </si>
  <si>
    <t>Neděle</t>
  </si>
  <si>
    <t>Víkend</t>
  </si>
  <si>
    <t>Součet</t>
  </si>
  <si>
    <t>Průměr</t>
  </si>
  <si>
    <t>Den</t>
  </si>
  <si>
    <t>Prodaných kusů "Stařec a moře"</t>
  </si>
  <si>
    <t>Váha v kg</t>
  </si>
  <si>
    <t>Váha knihy v kg</t>
  </si>
  <si>
    <t>Váha zásilek za týden</t>
  </si>
  <si>
    <t>Váha zásilek za víkend</t>
  </si>
  <si>
    <t>Váha zásilek</t>
  </si>
  <si>
    <t>Datum</t>
  </si>
  <si>
    <t>Den v týdnu</t>
  </si>
  <si>
    <t>Karel Gott</t>
  </si>
  <si>
    <t>Barack Obama</t>
  </si>
  <si>
    <t>Petra Kvitová</t>
  </si>
  <si>
    <t>Vaše datum narození</t>
  </si>
  <si>
    <t>Dnešní datum</t>
  </si>
  <si>
    <t>Den v měsíci</t>
  </si>
  <si>
    <t>Kalendářní týden</t>
  </si>
  <si>
    <t>Měsíc v roce</t>
  </si>
  <si>
    <t>Jméno</t>
  </si>
  <si>
    <t>Adam Borovec</t>
  </si>
  <si>
    <t>Cyril Dvořák</t>
  </si>
  <si>
    <t>Iva Jílková</t>
  </si>
  <si>
    <t>Kamila Lomnická</t>
  </si>
  <si>
    <t>Eva Filipová</t>
  </si>
  <si>
    <t>Pobočka</t>
  </si>
  <si>
    <t>Gustav Vejce</t>
  </si>
  <si>
    <t>Seznam největších klientů</t>
  </si>
  <si>
    <t>Výrobek</t>
  </si>
  <si>
    <t>Triko Spiderman XXL</t>
  </si>
  <si>
    <t>Triko Superman M</t>
  </si>
  <si>
    <t>Mikina Flash XS</t>
  </si>
  <si>
    <t>Triko Mimoňi L</t>
  </si>
  <si>
    <t>Dárky zákazníkům</t>
  </si>
  <si>
    <t>Seznam knih</t>
  </si>
  <si>
    <t>Stařec a moře V</t>
  </si>
  <si>
    <t>Stařec a moře P</t>
  </si>
  <si>
    <t>Malý princ V</t>
  </si>
  <si>
    <t>Proces V</t>
  </si>
  <si>
    <t>Da Vinciho kód E</t>
  </si>
  <si>
    <t>Typ</t>
  </si>
  <si>
    <t>Školení BOZP</t>
  </si>
  <si>
    <t>Kurz řidičů</t>
  </si>
  <si>
    <t>Alespoň 1 kurz splněn</t>
  </si>
  <si>
    <t>Splněny všechny kurzy</t>
  </si>
  <si>
    <t>Svačina</t>
  </si>
  <si>
    <t>Hranolky</t>
  </si>
  <si>
    <t>Jablko</t>
  </si>
  <si>
    <t>Smažený sýr</t>
  </si>
  <si>
    <t>Bůček</t>
  </si>
  <si>
    <t>Francouzský dort</t>
  </si>
  <si>
    <t>Vliv na zdraví</t>
  </si>
  <si>
    <t>Student</t>
  </si>
  <si>
    <t>Bodů</t>
  </si>
  <si>
    <t>Vilém</t>
  </si>
  <si>
    <t>Jarmila</t>
  </si>
  <si>
    <t>Výsledek</t>
  </si>
  <si>
    <t>Test znalostí knih (0-100 bodů)</t>
  </si>
  <si>
    <t>Hranice splnění</t>
  </si>
  <si>
    <t>Reklamace</t>
  </si>
  <si>
    <t>Stav reklamace</t>
  </si>
  <si>
    <t>Stavy reklamací</t>
  </si>
  <si>
    <t>Vyhovět</t>
  </si>
  <si>
    <t>Zamítnout</t>
  </si>
  <si>
    <t>Přezkoumat</t>
  </si>
  <si>
    <t>Hodnocení</t>
  </si>
  <si>
    <t>Vegetariánské</t>
  </si>
  <si>
    <t>Zdravé</t>
  </si>
  <si>
    <t>Ano</t>
  </si>
  <si>
    <t>Špekáčky</t>
  </si>
  <si>
    <t>Ne</t>
  </si>
  <si>
    <t>Kantýna - seznam svačin</t>
  </si>
  <si>
    <t>Počet zdravých jídel v menu</t>
  </si>
  <si>
    <t>Porcí</t>
  </si>
  <si>
    <t>Vegetarián</t>
  </si>
  <si>
    <t>Součet servírovaných porcí zdravých jídel</t>
  </si>
  <si>
    <t>Součet servírovaných porcí vegetariánských  jídel</t>
  </si>
  <si>
    <t>Počet vegetariánských jídel</t>
  </si>
  <si>
    <t>Statistiky kantýny</t>
  </si>
  <si>
    <t>Statistiky zaměstnanců</t>
  </si>
  <si>
    <t>Průměrná váha</t>
  </si>
  <si>
    <t>Průměrná váha vegetariánů</t>
  </si>
  <si>
    <t>Průměrná váha ostatních</t>
  </si>
  <si>
    <t>Popis</t>
  </si>
  <si>
    <t>Zákazník</t>
  </si>
  <si>
    <t xml:space="preserve">Kód </t>
  </si>
  <si>
    <t>Zájezd</t>
  </si>
  <si>
    <t>Kód</t>
  </si>
  <si>
    <t>Cena</t>
  </si>
  <si>
    <t>Novák Jan</t>
  </si>
  <si>
    <t>I23</t>
  </si>
  <si>
    <t>E12</t>
  </si>
  <si>
    <t>Velký okruh Španělskem</t>
  </si>
  <si>
    <t>Rokoš Jiří</t>
  </si>
  <si>
    <t>F06</t>
  </si>
  <si>
    <t>Tři dny v Paříži</t>
  </si>
  <si>
    <t>Králová Marie</t>
  </si>
  <si>
    <t>I11</t>
  </si>
  <si>
    <t>Za poznáním do jižní Itálie</t>
  </si>
  <si>
    <t>Sluka Michal</t>
  </si>
  <si>
    <t>Jarní Dolomity</t>
  </si>
  <si>
    <t>Kašpar Oldřich</t>
  </si>
  <si>
    <t>N12</t>
  </si>
  <si>
    <t>Na sever Laponska</t>
  </si>
  <si>
    <t>Janáková Květa</t>
  </si>
  <si>
    <t>N15</t>
  </si>
  <si>
    <t>Za polární kruh</t>
  </si>
  <si>
    <t>R05</t>
  </si>
  <si>
    <t>Velký moskevský okruh</t>
  </si>
  <si>
    <t>Regál</t>
  </si>
  <si>
    <t>Police</t>
  </si>
  <si>
    <t>Stařec a Moře</t>
  </si>
  <si>
    <t>Dášenka</t>
  </si>
  <si>
    <t>Da Vinci Code</t>
  </si>
  <si>
    <t>Čtyřhodinový pracovní týden</t>
  </si>
  <si>
    <t>Malý princ</t>
  </si>
  <si>
    <t>Ztracený symbol</t>
  </si>
  <si>
    <t>Volání Kukačky</t>
  </si>
  <si>
    <t>Harry Potter</t>
  </si>
  <si>
    <t>Inferno</t>
  </si>
  <si>
    <t>Opřete se do toho</t>
  </si>
  <si>
    <t>New York Průvodce</t>
  </si>
  <si>
    <t>City Boy</t>
  </si>
  <si>
    <t>Alchymista</t>
  </si>
  <si>
    <t>Stoletý stařík</t>
  </si>
  <si>
    <t>Válka s Mloky</t>
  </si>
  <si>
    <t>Kniha</t>
  </si>
  <si>
    <t>Losování o výhru</t>
  </si>
  <si>
    <t>Tažené číslo:</t>
  </si>
  <si>
    <t>Výherce</t>
  </si>
  <si>
    <t>Pořadí</t>
  </si>
  <si>
    <t>Skalární součin</t>
  </si>
  <si>
    <t>Počet prodejů</t>
  </si>
  <si>
    <t>Celkové tržby</t>
  </si>
  <si>
    <t>IFERROR</t>
  </si>
  <si>
    <t>Počet prodanýh knih</t>
  </si>
  <si>
    <t>Celkové náklady na dopravu</t>
  </si>
  <si>
    <t>Náklady na jednu knihu</t>
  </si>
  <si>
    <t>Cena nejdražšího zájezdu</t>
  </si>
  <si>
    <t>Cena nejlevnějšího zájezdu</t>
  </si>
  <si>
    <t>MAX / MIN</t>
  </si>
  <si>
    <t>Hranolky, Jablko, Smažený sýr, Bůček</t>
  </si>
  <si>
    <t>Seznam oddělený čárkami</t>
  </si>
  <si>
    <t>Seznam oddělený středníky</t>
  </si>
  <si>
    <t>DOSADIT  / SUBSTITUTE</t>
  </si>
  <si>
    <t>VELKÁ / UPPER - MALÁ / LOWER</t>
  </si>
  <si>
    <t>Velkymi písmeny</t>
  </si>
  <si>
    <t>Malými písmeny</t>
  </si>
  <si>
    <t>Zaokrouhlování</t>
  </si>
  <si>
    <t>Pí</t>
  </si>
  <si>
    <t>Státní dluh</t>
  </si>
  <si>
    <t>Hodnota</t>
  </si>
  <si>
    <t>Zaokrouhleno</t>
  </si>
  <si>
    <t>Počet vyřízených objednávek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</si>
  <si>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</si>
  <si>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</si>
  <si>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</si>
  <si>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</si>
  <si>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</si>
  <si>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</si>
  <si>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</si>
  <si>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</si>
  <si>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</si>
  <si>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</si>
  <si>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</si>
  <si>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</si>
  <si>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Všichni</t>
  </si>
  <si>
    <t>Leden - všechny pobočky</t>
  </si>
  <si>
    <t>Celkový součet</t>
  </si>
  <si>
    <t>Město</t>
  </si>
  <si>
    <t>Prodejů</t>
  </si>
  <si>
    <t>Počet měsíců k součtu</t>
  </si>
  <si>
    <t>Počet zákazníků z jednotlivých měst v průběhu roku</t>
  </si>
  <si>
    <t>Návštěvy webu</t>
  </si>
  <si>
    <t>Počet nákupů</t>
  </si>
  <si>
    <t>Průměrná útrata</t>
  </si>
  <si>
    <t>Pohlaví</t>
  </si>
  <si>
    <t>Muž</t>
  </si>
  <si>
    <t>Žena</t>
  </si>
  <si>
    <t>Celková útrata</t>
  </si>
  <si>
    <t>Hranice pro splnění</t>
  </si>
  <si>
    <t>Počet neopravených testů</t>
  </si>
  <si>
    <t>Počet opravených testů</t>
  </si>
  <si>
    <t>Výsledky testů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</si>
</sst>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  <numFmt numFmtId="165" formatCode="#,##0\ &quot;Kč&quot;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ont="1"/>
    <xf numFmtId="0" fontId="2" fillId="0" borderId="0" xfId="0" applyFont="1"/>
    <xf numFmtId="14" fontId="0" fillId="0" borderId="0" xfId="0" applyNumberFormat="1"/>
    <xf numFmtId="0" fontId="0" fillId="0" borderId="0" xfId="0" quotePrefix="1"/>
    <xf numFmtId="14" fontId="0" fillId="0" borderId="0" xfId="0" applyNumberFormat="1" applyAlignment="1">
      <alignment horizontal="center"/>
    </xf>
    <xf numFmtId="0" fontId="2" fillId="0" borderId="1" xfId="0" applyFont="1" applyBorder="1"/>
    <xf numFmtId="0" fontId="0" fillId="0" borderId="1" xfId="0" applyBorder="1"/>
    <xf numFmtId="164" fontId="0" fillId="0" borderId="0" xfId="1" applyNumberFormat="1" applyFont="1"/>
    <xf numFmtId="165" fontId="0" fillId="0" borderId="0" xfId="0" applyNumberFormat="1"/>
    <xf numFmtId="0" fontId="2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0" borderId="0" xfId="0" applyFont="1"/>
    <xf numFmtId="3" fontId="0" fillId="0" borderId="0" xfId="0" applyNumberFormat="1"/>
    <xf numFmtId="3" fontId="2" fillId="0" borderId="0" xfId="0" applyNumberFormat="1" applyFont="1"/>
    <xf numFmtId="0" fontId="0" fillId="0" borderId="0" xfId="0" applyAlignment="1">
      <alignment horizontal="center"/>
    </xf>
    <xf numFmtId="164" fontId="0" fillId="0" borderId="0" xfId="0" applyNumberFormat="1"/>
  </cellXfs>
  <cellStyles count="2">
    <cellStyle name="Měna" xfId="1" builtinId="4"/>
    <cellStyle name="Normální" xfId="0" builtinId="0"/>
  </cellStyles>
  <dxfs count="1"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iri\Dropbox\Aktu&#225;ln&#237;%20Projekty\_Excel%20&#353;kolen&#237;\Excel_skoleni\Priklady\Kapitola%20G%20-%2021%20Funkcia%20VLOOK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ájezdy"/>
      <sheetName val="Vyhledávací funkce"/>
    </sheetNames>
    <sheetDataSet>
      <sheetData sheetId="0">
        <row r="4">
          <cell r="A4" t="str">
            <v>E12</v>
          </cell>
        </row>
        <row r="5">
          <cell r="A5" t="str">
            <v>F06</v>
          </cell>
        </row>
        <row r="6">
          <cell r="A6" t="str">
            <v>I11</v>
          </cell>
        </row>
        <row r="7">
          <cell r="A7" t="str">
            <v>I23</v>
          </cell>
        </row>
        <row r="8">
          <cell r="A8" t="str">
            <v>N12</v>
          </cell>
        </row>
        <row r="9">
          <cell r="A9" t="str">
            <v>N15</v>
          </cell>
        </row>
        <row r="10">
          <cell r="A10" t="str">
            <v>R05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"/>
  <sheetViews>
    <sheetView tabSelected="1" workbookViewId="0">
      <selection activeCell="L13" sqref="L13"/>
    </sheetView>
  </sheetViews>
  <sheetFormatPr defaultRowHeight="15" x14ac:dyDescent="0.25"/>
  <cols>
    <col min="10" max="10" width="9.140625" customWidth="1"/>
  </cols>
  <sheetData>
    <row r="1" spans="2:10" x14ac:dyDescent="0.25">
      <c r="B1" s="2" t="s">
        <v>19</v>
      </c>
    </row>
    <row r="4" spans="2:10" x14ac:dyDescent="0.25">
      <c r="B4" s="2" t="s">
        <v>18</v>
      </c>
    </row>
    <row r="5" spans="2:10" x14ac:dyDescent="0.25">
      <c r="B5" s="2"/>
    </row>
    <row r="6" spans="2:10" x14ac:dyDescent="0.25">
      <c r="C6" t="s">
        <v>0</v>
      </c>
      <c r="D6" t="s">
        <v>1</v>
      </c>
      <c r="E6" t="s">
        <v>2</v>
      </c>
      <c r="F6" t="s">
        <v>3</v>
      </c>
      <c r="G6" t="s">
        <v>4</v>
      </c>
      <c r="H6" t="s">
        <v>5</v>
      </c>
      <c r="I6" t="s">
        <v>6</v>
      </c>
      <c r="J6" t="s">
        <v>7</v>
      </c>
    </row>
    <row r="7" spans="2:10" x14ac:dyDescent="0.25">
      <c r="B7" t="s">
        <v>8</v>
      </c>
      <c r="C7">
        <v>95</v>
      </c>
      <c r="D7">
        <v>49</v>
      </c>
      <c r="E7">
        <v>21</v>
      </c>
      <c r="F7">
        <v>56</v>
      </c>
      <c r="G7">
        <v>28</v>
      </c>
      <c r="H7">
        <v>74</v>
      </c>
      <c r="I7">
        <v>57</v>
      </c>
      <c r="J7">
        <f>SUM(C7:I7)</f>
        <v>380</v>
      </c>
    </row>
    <row r="8" spans="2:10" x14ac:dyDescent="0.25">
      <c r="B8" t="s">
        <v>9</v>
      </c>
      <c r="C8">
        <v>99</v>
      </c>
      <c r="D8">
        <v>75</v>
      </c>
      <c r="E8">
        <v>52</v>
      </c>
      <c r="F8">
        <v>76</v>
      </c>
      <c r="G8">
        <v>38</v>
      </c>
      <c r="H8">
        <v>29</v>
      </c>
      <c r="I8">
        <v>92</v>
      </c>
      <c r="J8">
        <f t="shared" ref="J8:J16" si="0">SUM(C8:I8)</f>
        <v>461</v>
      </c>
    </row>
    <row r="9" spans="2:10" x14ac:dyDescent="0.25">
      <c r="B9" t="s">
        <v>10</v>
      </c>
      <c r="C9">
        <v>26</v>
      </c>
      <c r="D9">
        <v>76</v>
      </c>
      <c r="E9">
        <v>31</v>
      </c>
      <c r="F9">
        <v>92</v>
      </c>
      <c r="G9">
        <v>60</v>
      </c>
      <c r="H9">
        <v>89</v>
      </c>
      <c r="I9">
        <v>45</v>
      </c>
      <c r="J9">
        <f t="shared" si="0"/>
        <v>419</v>
      </c>
    </row>
    <row r="10" spans="2:10" x14ac:dyDescent="0.25">
      <c r="B10" t="s">
        <v>11</v>
      </c>
      <c r="C10">
        <v>81</v>
      </c>
      <c r="D10">
        <v>98</v>
      </c>
      <c r="E10">
        <v>68</v>
      </c>
      <c r="F10">
        <v>77</v>
      </c>
      <c r="G10">
        <v>24</v>
      </c>
      <c r="H10">
        <v>61</v>
      </c>
      <c r="I10">
        <v>100</v>
      </c>
      <c r="J10">
        <f t="shared" si="0"/>
        <v>509</v>
      </c>
    </row>
    <row r="11" spans="2:10" x14ac:dyDescent="0.25">
      <c r="B11" t="s">
        <v>12</v>
      </c>
      <c r="C11">
        <v>88</v>
      </c>
      <c r="D11">
        <v>87</v>
      </c>
      <c r="E11">
        <v>23</v>
      </c>
      <c r="F11">
        <v>39</v>
      </c>
      <c r="G11">
        <v>31</v>
      </c>
      <c r="H11">
        <v>72</v>
      </c>
      <c r="I11">
        <v>99</v>
      </c>
      <c r="J11">
        <f t="shared" si="0"/>
        <v>439</v>
      </c>
    </row>
    <row r="12" spans="2:10" x14ac:dyDescent="0.25">
      <c r="B12" t="s">
        <v>13</v>
      </c>
      <c r="C12">
        <v>61</v>
      </c>
      <c r="D12">
        <v>30</v>
      </c>
      <c r="E12">
        <v>67</v>
      </c>
      <c r="F12">
        <v>20</v>
      </c>
      <c r="G12">
        <v>15</v>
      </c>
      <c r="H12">
        <v>69</v>
      </c>
      <c r="I12">
        <v>99</v>
      </c>
      <c r="J12">
        <f t="shared" si="0"/>
        <v>361</v>
      </c>
    </row>
    <row r="13" spans="2:10" x14ac:dyDescent="0.25">
      <c r="B13" t="s">
        <v>14</v>
      </c>
      <c r="C13">
        <v>55</v>
      </c>
      <c r="D13">
        <v>92</v>
      </c>
      <c r="E13">
        <v>36</v>
      </c>
      <c r="F13">
        <v>65</v>
      </c>
      <c r="G13">
        <v>92</v>
      </c>
      <c r="H13">
        <v>26</v>
      </c>
      <c r="I13">
        <v>60</v>
      </c>
      <c r="J13">
        <f t="shared" si="0"/>
        <v>426</v>
      </c>
    </row>
    <row r="14" spans="2:10" x14ac:dyDescent="0.25">
      <c r="B14" t="s">
        <v>15</v>
      </c>
      <c r="C14">
        <v>60</v>
      </c>
      <c r="D14">
        <v>19</v>
      </c>
      <c r="E14">
        <v>30</v>
      </c>
      <c r="F14">
        <v>46</v>
      </c>
      <c r="G14">
        <v>70</v>
      </c>
      <c r="H14">
        <v>74</v>
      </c>
      <c r="I14">
        <v>16</v>
      </c>
      <c r="J14">
        <f t="shared" si="0"/>
        <v>315</v>
      </c>
    </row>
    <row r="15" spans="2:10" x14ac:dyDescent="0.25">
      <c r="B15" t="s">
        <v>16</v>
      </c>
      <c r="C15">
        <v>79</v>
      </c>
      <c r="D15">
        <v>11</v>
      </c>
      <c r="E15">
        <v>26</v>
      </c>
      <c r="F15">
        <v>81</v>
      </c>
      <c r="G15">
        <v>96</v>
      </c>
      <c r="H15">
        <v>9</v>
      </c>
      <c r="I15">
        <v>30</v>
      </c>
      <c r="J15">
        <f t="shared" si="0"/>
        <v>332</v>
      </c>
    </row>
    <row r="16" spans="2:10" x14ac:dyDescent="0.25">
      <c r="B16" t="s">
        <v>17</v>
      </c>
      <c r="C16">
        <v>66</v>
      </c>
      <c r="D16">
        <v>93</v>
      </c>
      <c r="E16">
        <v>79</v>
      </c>
      <c r="F16">
        <v>98</v>
      </c>
      <c r="G16">
        <v>78</v>
      </c>
      <c r="H16">
        <v>36</v>
      </c>
      <c r="I16">
        <v>20</v>
      </c>
      <c r="J16">
        <f t="shared" si="0"/>
        <v>470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2"/>
  <sheetViews>
    <sheetView workbookViewId="0">
      <selection activeCell="B24" sqref="B24:B25"/>
    </sheetView>
  </sheetViews>
  <sheetFormatPr defaultRowHeight="15" x14ac:dyDescent="0.25"/>
  <cols>
    <col min="2" max="6" width="19.85546875" customWidth="1"/>
    <col min="9" max="9" width="9.85546875" customWidth="1"/>
    <col min="10" max="10" width="24.7109375" customWidth="1"/>
    <col min="11" max="11" width="17.5703125" customWidth="1"/>
  </cols>
  <sheetData>
    <row r="2" spans="1:7" x14ac:dyDescent="0.25">
      <c r="B2" s="2"/>
      <c r="C2" s="2" t="s">
        <v>55</v>
      </c>
      <c r="D2" s="2" t="s">
        <v>56</v>
      </c>
      <c r="E2" s="2"/>
      <c r="G2" s="2"/>
    </row>
    <row r="3" spans="1:7" x14ac:dyDescent="0.25">
      <c r="B3" t="s">
        <v>57</v>
      </c>
      <c r="C3" s="5">
        <v>14440</v>
      </c>
    </row>
    <row r="4" spans="1:7" x14ac:dyDescent="0.25">
      <c r="B4" t="s">
        <v>58</v>
      </c>
      <c r="C4" s="5">
        <v>22497</v>
      </c>
    </row>
    <row r="5" spans="1:7" x14ac:dyDescent="0.25">
      <c r="B5" t="s">
        <v>59</v>
      </c>
      <c r="C5" s="5">
        <v>32940</v>
      </c>
    </row>
    <row r="9" spans="1:7" x14ac:dyDescent="0.25">
      <c r="B9" s="2"/>
      <c r="C9" s="2"/>
      <c r="D9" s="2"/>
    </row>
    <row r="10" spans="1:7" x14ac:dyDescent="0.25">
      <c r="C10" t="s">
        <v>155</v>
      </c>
    </row>
    <row r="11" spans="1:7" x14ac:dyDescent="0.25">
      <c r="C11">
        <v>1</v>
      </c>
      <c r="D11">
        <v>2</v>
      </c>
      <c r="E11">
        <v>3</v>
      </c>
    </row>
    <row r="12" spans="1:7" x14ac:dyDescent="0.25">
      <c r="A12" t="s">
        <v>156</v>
      </c>
      <c r="B12">
        <v>1</v>
      </c>
      <c r="C12" t="s">
        <v>157</v>
      </c>
      <c r="D12" t="s">
        <v>158</v>
      </c>
      <c r="E12" t="s">
        <v>159</v>
      </c>
    </row>
    <row r="13" spans="1:7" x14ac:dyDescent="0.25">
      <c r="B13">
        <v>2</v>
      </c>
      <c r="C13" t="s">
        <v>160</v>
      </c>
      <c r="D13" t="s">
        <v>161</v>
      </c>
      <c r="E13" t="s">
        <v>162</v>
      </c>
    </row>
    <row r="14" spans="1:7" x14ac:dyDescent="0.25">
      <c r="B14">
        <v>3</v>
      </c>
      <c r="C14" t="s">
        <v>163</v>
      </c>
      <c r="D14" t="s">
        <v>164</v>
      </c>
      <c r="E14" t="s">
        <v>165</v>
      </c>
    </row>
    <row r="15" spans="1:7" x14ac:dyDescent="0.25">
      <c r="B15">
        <v>4</v>
      </c>
      <c r="C15" t="s">
        <v>166</v>
      </c>
      <c r="D15" t="s">
        <v>167</v>
      </c>
      <c r="E15" t="s">
        <v>168</v>
      </c>
    </row>
    <row r="16" spans="1:7" x14ac:dyDescent="0.25">
      <c r="B16">
        <v>5</v>
      </c>
      <c r="C16" t="s">
        <v>169</v>
      </c>
      <c r="D16" t="s">
        <v>170</v>
      </c>
      <c r="E16" t="s">
        <v>171</v>
      </c>
    </row>
    <row r="19" spans="2:8" x14ac:dyDescent="0.25">
      <c r="B19" s="6" t="s">
        <v>156</v>
      </c>
      <c r="C19" s="6" t="s">
        <v>155</v>
      </c>
      <c r="D19" s="6" t="s">
        <v>172</v>
      </c>
    </row>
    <row r="20" spans="2:8" x14ac:dyDescent="0.25">
      <c r="B20" s="7"/>
      <c r="C20" s="7"/>
      <c r="D20" s="7"/>
    </row>
    <row r="21" spans="2:8" x14ac:dyDescent="0.25">
      <c r="H21" s="2"/>
    </row>
    <row r="22" spans="2:8" x14ac:dyDescent="0.25">
      <c r="E22" s="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9"/>
  <sheetViews>
    <sheetView workbookViewId="0">
      <selection activeCell="E9" sqref="E9"/>
    </sheetView>
  </sheetViews>
  <sheetFormatPr defaultRowHeight="15" x14ac:dyDescent="0.25"/>
  <cols>
    <col min="2" max="2" width="24.5703125" customWidth="1"/>
    <col min="3" max="3" width="24.140625" bestFit="1" customWidth="1"/>
    <col min="8" max="10" width="12.5703125" customWidth="1"/>
    <col min="11" max="11" width="14.28515625" customWidth="1"/>
    <col min="12" max="12" width="12.5703125" customWidth="1"/>
  </cols>
  <sheetData>
    <row r="3" spans="2:12" x14ac:dyDescent="0.25">
      <c r="B3" s="2" t="s">
        <v>130</v>
      </c>
      <c r="C3" s="2" t="s">
        <v>131</v>
      </c>
      <c r="D3" s="2" t="s">
        <v>132</v>
      </c>
      <c r="G3" s="2" t="s">
        <v>215</v>
      </c>
      <c r="H3" s="1" t="s">
        <v>0</v>
      </c>
      <c r="I3" s="1" t="s">
        <v>1</v>
      </c>
      <c r="J3" s="1" t="s">
        <v>2</v>
      </c>
      <c r="K3" s="1" t="s">
        <v>6</v>
      </c>
      <c r="L3" s="1" t="s">
        <v>4</v>
      </c>
    </row>
    <row r="4" spans="2:12" x14ac:dyDescent="0.25">
      <c r="B4" t="s">
        <v>135</v>
      </c>
      <c r="C4" t="s">
        <v>136</v>
      </c>
      <c r="G4" s="2" t="s">
        <v>216</v>
      </c>
      <c r="H4">
        <v>95</v>
      </c>
      <c r="I4">
        <v>49</v>
      </c>
      <c r="J4">
        <v>21</v>
      </c>
      <c r="K4">
        <v>56</v>
      </c>
      <c r="L4">
        <v>28</v>
      </c>
    </row>
    <row r="5" spans="2:12" x14ac:dyDescent="0.25">
      <c r="B5" t="s">
        <v>139</v>
      </c>
      <c r="C5" t="s">
        <v>140</v>
      </c>
    </row>
    <row r="6" spans="2:12" x14ac:dyDescent="0.25">
      <c r="B6" t="s">
        <v>142</v>
      </c>
      <c r="C6" t="s">
        <v>143</v>
      </c>
    </row>
    <row r="7" spans="2:12" x14ac:dyDescent="0.25">
      <c r="B7" t="s">
        <v>145</v>
      </c>
      <c r="C7" t="s">
        <v>137</v>
      </c>
      <c r="H7" t="s">
        <v>216</v>
      </c>
    </row>
    <row r="8" spans="2:12" x14ac:dyDescent="0.25">
      <c r="B8" t="s">
        <v>147</v>
      </c>
      <c r="C8" t="s">
        <v>148</v>
      </c>
      <c r="G8" t="s">
        <v>215</v>
      </c>
      <c r="H8" s="7"/>
    </row>
    <row r="9" spans="2:12" x14ac:dyDescent="0.25">
      <c r="B9" t="s">
        <v>150</v>
      </c>
      <c r="C9" t="s">
        <v>140</v>
      </c>
    </row>
    <row r="12" spans="2:12" x14ac:dyDescent="0.25">
      <c r="B12" s="2" t="s">
        <v>133</v>
      </c>
      <c r="C12" s="2" t="s">
        <v>132</v>
      </c>
      <c r="D12" s="2" t="s">
        <v>134</v>
      </c>
    </row>
    <row r="13" spans="2:12" x14ac:dyDescent="0.25">
      <c r="B13" t="s">
        <v>137</v>
      </c>
      <c r="C13" t="s">
        <v>138</v>
      </c>
      <c r="D13">
        <v>17200</v>
      </c>
    </row>
    <row r="14" spans="2:12" x14ac:dyDescent="0.25">
      <c r="B14" t="s">
        <v>140</v>
      </c>
      <c r="C14" t="s">
        <v>141</v>
      </c>
      <c r="D14">
        <v>6200</v>
      </c>
    </row>
    <row r="15" spans="2:12" x14ac:dyDescent="0.25">
      <c r="B15" t="s">
        <v>143</v>
      </c>
      <c r="C15" t="s">
        <v>144</v>
      </c>
      <c r="D15">
        <v>13500</v>
      </c>
    </row>
    <row r="16" spans="2:12" x14ac:dyDescent="0.25">
      <c r="B16" t="s">
        <v>136</v>
      </c>
      <c r="C16" t="s">
        <v>146</v>
      </c>
      <c r="D16">
        <v>6800</v>
      </c>
    </row>
    <row r="17" spans="2:4" x14ac:dyDescent="0.25">
      <c r="B17" t="s">
        <v>148</v>
      </c>
      <c r="C17" t="s">
        <v>149</v>
      </c>
      <c r="D17">
        <v>26300</v>
      </c>
    </row>
    <row r="18" spans="2:4" x14ac:dyDescent="0.25">
      <c r="B18" t="s">
        <v>151</v>
      </c>
      <c r="C18" t="s">
        <v>152</v>
      </c>
      <c r="D18">
        <v>22000</v>
      </c>
    </row>
    <row r="19" spans="2:4" x14ac:dyDescent="0.25">
      <c r="B19" t="s">
        <v>153</v>
      </c>
      <c r="C19" t="s">
        <v>154</v>
      </c>
      <c r="D19">
        <v>16500</v>
      </c>
    </row>
  </sheetData>
  <conditionalFormatting sqref="H4:L4">
    <cfRule type="expression" priority="2">
      <formula>$J4&gt;400</formula>
    </cfRule>
  </conditionalFormatting>
  <conditionalFormatting sqref="H4:L4">
    <cfRule type="expression" dxfId="0" priority="1">
      <formula>$J4&gt;400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workbookViewId="0">
      <selection activeCell="J6" sqref="J6"/>
    </sheetView>
  </sheetViews>
  <sheetFormatPr defaultRowHeight="15" x14ac:dyDescent="0.25"/>
  <cols>
    <col min="2" max="2" width="19.5703125" customWidth="1"/>
    <col min="6" max="6" width="31.42578125" customWidth="1"/>
    <col min="7" max="7" width="10.7109375" customWidth="1"/>
    <col min="8" max="8" width="14.7109375" customWidth="1"/>
    <col min="10" max="10" width="25.85546875" customWidth="1"/>
  </cols>
  <sheetData>
    <row r="2" spans="2:11" x14ac:dyDescent="0.25">
      <c r="B2" s="2" t="s">
        <v>173</v>
      </c>
      <c r="F2" s="2" t="s">
        <v>177</v>
      </c>
    </row>
    <row r="4" spans="2:11" x14ac:dyDescent="0.25">
      <c r="B4" s="2" t="s">
        <v>174</v>
      </c>
      <c r="C4" s="7"/>
    </row>
    <row r="5" spans="2:11" x14ac:dyDescent="0.25">
      <c r="F5" s="2" t="s">
        <v>132</v>
      </c>
      <c r="G5" s="2" t="s">
        <v>134</v>
      </c>
      <c r="H5" s="2" t="s">
        <v>178</v>
      </c>
      <c r="J5" s="2" t="s">
        <v>229</v>
      </c>
      <c r="K5" s="2"/>
    </row>
    <row r="6" spans="2:11" x14ac:dyDescent="0.25">
      <c r="B6" s="2" t="s">
        <v>175</v>
      </c>
      <c r="F6" t="s">
        <v>138</v>
      </c>
      <c r="G6">
        <v>17200</v>
      </c>
      <c r="J6" s="2" t="s">
        <v>98</v>
      </c>
      <c r="K6" s="2" t="s">
        <v>99</v>
      </c>
    </row>
    <row r="7" spans="2:11" x14ac:dyDescent="0.25">
      <c r="B7" s="7"/>
      <c r="F7" t="s">
        <v>141</v>
      </c>
      <c r="G7">
        <v>6200</v>
      </c>
      <c r="J7" t="s">
        <v>15</v>
      </c>
      <c r="K7">
        <v>20</v>
      </c>
    </row>
    <row r="8" spans="2:11" x14ac:dyDescent="0.25">
      <c r="F8" t="s">
        <v>144</v>
      </c>
      <c r="G8">
        <v>13500</v>
      </c>
      <c r="J8" t="s">
        <v>100</v>
      </c>
      <c r="K8">
        <v>50</v>
      </c>
    </row>
    <row r="9" spans="2:11" x14ac:dyDescent="0.25">
      <c r="B9" s="2" t="s">
        <v>130</v>
      </c>
      <c r="F9" t="s">
        <v>146</v>
      </c>
      <c r="G9">
        <v>6800</v>
      </c>
      <c r="J9" t="s">
        <v>101</v>
      </c>
    </row>
    <row r="10" spans="2:11" x14ac:dyDescent="0.25">
      <c r="B10" t="s">
        <v>135</v>
      </c>
      <c r="F10" t="s">
        <v>149</v>
      </c>
      <c r="G10">
        <v>26300</v>
      </c>
      <c r="J10" t="s">
        <v>8</v>
      </c>
      <c r="K10">
        <v>99</v>
      </c>
    </row>
    <row r="11" spans="2:11" x14ac:dyDescent="0.25">
      <c r="B11" t="s">
        <v>139</v>
      </c>
      <c r="F11" t="s">
        <v>152</v>
      </c>
      <c r="G11">
        <v>22000</v>
      </c>
      <c r="J11" t="s">
        <v>9</v>
      </c>
      <c r="K11">
        <v>28</v>
      </c>
    </row>
    <row r="12" spans="2:11" x14ac:dyDescent="0.25">
      <c r="B12" t="s">
        <v>142</v>
      </c>
      <c r="F12" t="s">
        <v>154</v>
      </c>
      <c r="G12">
        <v>16500</v>
      </c>
      <c r="J12" t="s">
        <v>10</v>
      </c>
      <c r="K12">
        <v>75</v>
      </c>
    </row>
    <row r="13" spans="2:11" x14ac:dyDescent="0.25">
      <c r="B13" t="s">
        <v>145</v>
      </c>
    </row>
    <row r="14" spans="2:11" x14ac:dyDescent="0.25">
      <c r="B14" t="s">
        <v>147</v>
      </c>
      <c r="J14" t="s">
        <v>227</v>
      </c>
    </row>
    <row r="15" spans="2:11" x14ac:dyDescent="0.25">
      <c r="B15" t="s">
        <v>150</v>
      </c>
      <c r="F15" s="2" t="s">
        <v>179</v>
      </c>
      <c r="G15" s="7"/>
      <c r="J15" t="s">
        <v>228</v>
      </c>
    </row>
    <row r="18" spans="2:11" x14ac:dyDescent="0.25">
      <c r="B18" s="2" t="s">
        <v>98</v>
      </c>
      <c r="C18" s="2" t="s">
        <v>176</v>
      </c>
      <c r="F18" s="2" t="s">
        <v>186</v>
      </c>
    </row>
    <row r="19" spans="2:11" x14ac:dyDescent="0.25">
      <c r="B19" t="s">
        <v>8</v>
      </c>
      <c r="F19" t="s">
        <v>184</v>
      </c>
      <c r="G19" s="7"/>
      <c r="J19" s="2" t="s">
        <v>217</v>
      </c>
      <c r="K19">
        <v>5</v>
      </c>
    </row>
    <row r="20" spans="2:11" x14ac:dyDescent="0.25">
      <c r="B20" t="s">
        <v>9</v>
      </c>
      <c r="F20" t="s">
        <v>185</v>
      </c>
      <c r="G20" s="7"/>
      <c r="J20" t="str">
        <f>"Prodeje za prvncíh "&amp;K19&amp;"Měsíců"</f>
        <v>Prodeje za prvncíh 5Měsíců</v>
      </c>
    </row>
    <row r="21" spans="2:11" x14ac:dyDescent="0.25">
      <c r="B21" t="s">
        <v>10</v>
      </c>
    </row>
    <row r="22" spans="2:11" x14ac:dyDescent="0.25">
      <c r="B22" t="s">
        <v>11</v>
      </c>
    </row>
    <row r="23" spans="2:11" x14ac:dyDescent="0.25">
      <c r="B23" t="s">
        <v>12</v>
      </c>
      <c r="J23" t="s">
        <v>200</v>
      </c>
    </row>
    <row r="24" spans="2:11" x14ac:dyDescent="0.25">
      <c r="B24" t="s">
        <v>13</v>
      </c>
      <c r="F24" s="2" t="s">
        <v>180</v>
      </c>
      <c r="J24" t="s">
        <v>201</v>
      </c>
    </row>
    <row r="25" spans="2:11" x14ac:dyDescent="0.25">
      <c r="B25" t="s">
        <v>14</v>
      </c>
      <c r="J25" t="s">
        <v>202</v>
      </c>
    </row>
    <row r="26" spans="2:11" x14ac:dyDescent="0.25">
      <c r="B26" t="s">
        <v>15</v>
      </c>
      <c r="F26" s="1" t="s">
        <v>182</v>
      </c>
      <c r="G26" s="8">
        <v>10000</v>
      </c>
      <c r="J26" t="s">
        <v>203</v>
      </c>
    </row>
    <row r="27" spans="2:11" x14ac:dyDescent="0.25">
      <c r="B27" t="s">
        <v>16</v>
      </c>
      <c r="F27" t="s">
        <v>181</v>
      </c>
      <c r="G27">
        <v>5</v>
      </c>
      <c r="J27" t="s">
        <v>204</v>
      </c>
    </row>
    <row r="28" spans="2:11" x14ac:dyDescent="0.25">
      <c r="B28" t="s">
        <v>17</v>
      </c>
      <c r="J28" t="s">
        <v>205</v>
      </c>
    </row>
    <row r="29" spans="2:11" x14ac:dyDescent="0.25">
      <c r="F29" t="s">
        <v>183</v>
      </c>
      <c r="G29" s="7"/>
      <c r="J29" t="s">
        <v>206</v>
      </c>
    </row>
    <row r="30" spans="2:11" x14ac:dyDescent="0.25">
      <c r="J30" t="s">
        <v>207</v>
      </c>
    </row>
    <row r="31" spans="2:11" x14ac:dyDescent="0.25">
      <c r="F31" s="2"/>
      <c r="J31" t="s">
        <v>208</v>
      </c>
    </row>
    <row r="32" spans="2:11" x14ac:dyDescent="0.25">
      <c r="J32" t="s">
        <v>209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1"/>
  <sheetViews>
    <sheetView workbookViewId="0">
      <selection activeCell="C12" sqref="C12"/>
    </sheetView>
  </sheetViews>
  <sheetFormatPr defaultRowHeight="15" x14ac:dyDescent="0.25"/>
  <cols>
    <col min="2" max="2" width="17.85546875" customWidth="1"/>
    <col min="3" max="3" width="26.85546875" customWidth="1"/>
  </cols>
  <sheetData>
    <row r="3" spans="2:3" x14ac:dyDescent="0.25">
      <c r="C3" s="2" t="s">
        <v>213</v>
      </c>
    </row>
    <row r="4" spans="2:3" x14ac:dyDescent="0.25">
      <c r="B4" s="2" t="s">
        <v>8</v>
      </c>
    </row>
    <row r="5" spans="2:3" x14ac:dyDescent="0.25">
      <c r="B5" s="2" t="s">
        <v>9</v>
      </c>
    </row>
    <row r="6" spans="2:3" x14ac:dyDescent="0.25">
      <c r="B6" s="2" t="s">
        <v>10</v>
      </c>
    </row>
    <row r="7" spans="2:3" x14ac:dyDescent="0.25">
      <c r="B7" s="2" t="s">
        <v>11</v>
      </c>
    </row>
    <row r="8" spans="2:3" x14ac:dyDescent="0.25">
      <c r="B8" s="2" t="s">
        <v>12</v>
      </c>
    </row>
    <row r="9" spans="2:3" x14ac:dyDescent="0.25">
      <c r="B9" s="2"/>
    </row>
    <row r="11" spans="2:3" x14ac:dyDescent="0.25">
      <c r="B11" s="2" t="s">
        <v>214</v>
      </c>
      <c r="C11" s="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12"/>
  <sheetViews>
    <sheetView workbookViewId="0">
      <selection activeCell="C12" sqref="C12:J19"/>
    </sheetView>
  </sheetViews>
  <sheetFormatPr defaultRowHeight="15" x14ac:dyDescent="0.25"/>
  <cols>
    <col min="1" max="1" width="1.7109375" customWidth="1"/>
  </cols>
  <sheetData>
    <row r="1" spans="3:16" x14ac:dyDescent="0.25">
      <c r="C1" s="2" t="s">
        <v>19</v>
      </c>
    </row>
    <row r="3" spans="3:16" ht="20.25" customHeight="1" x14ac:dyDescent="0.25">
      <c r="C3" s="2" t="s">
        <v>199</v>
      </c>
    </row>
    <row r="4" spans="3:16" ht="30" customHeight="1" thickBot="1" x14ac:dyDescent="0.3">
      <c r="D4" s="2" t="s">
        <v>200</v>
      </c>
      <c r="E4" s="2" t="s">
        <v>201</v>
      </c>
      <c r="F4" s="2" t="s">
        <v>202</v>
      </c>
      <c r="G4" s="2" t="s">
        <v>203</v>
      </c>
      <c r="H4" s="2" t="s">
        <v>204</v>
      </c>
      <c r="I4" s="2" t="s">
        <v>205</v>
      </c>
      <c r="J4" s="2" t="s">
        <v>206</v>
      </c>
      <c r="K4" s="2" t="s">
        <v>207</v>
      </c>
      <c r="L4" s="2" t="s">
        <v>208</v>
      </c>
      <c r="M4" s="2" t="s">
        <v>209</v>
      </c>
      <c r="N4" s="2" t="s">
        <v>210</v>
      </c>
      <c r="O4" s="2" t="s">
        <v>211</v>
      </c>
      <c r="P4" t="s">
        <v>46</v>
      </c>
    </row>
    <row r="5" spans="3:16" x14ac:dyDescent="0.25">
      <c r="C5" s="11" t="s">
        <v>8</v>
      </c>
      <c r="D5" s="12">
        <v>167</v>
      </c>
      <c r="E5" s="13">
        <v>84</v>
      </c>
      <c r="F5" s="13">
        <v>29</v>
      </c>
      <c r="G5" s="13">
        <v>151</v>
      </c>
      <c r="H5" s="13">
        <v>92</v>
      </c>
      <c r="I5" s="13">
        <v>43</v>
      </c>
      <c r="J5" s="13">
        <v>160</v>
      </c>
      <c r="K5" s="13">
        <v>113</v>
      </c>
      <c r="L5" s="13">
        <v>144</v>
      </c>
      <c r="M5" s="13">
        <v>2</v>
      </c>
      <c r="N5" s="13">
        <v>182</v>
      </c>
      <c r="O5" s="14">
        <v>92</v>
      </c>
      <c r="P5">
        <f>SUM(D5:O5)</f>
        <v>1259</v>
      </c>
    </row>
    <row r="6" spans="3:16" x14ac:dyDescent="0.25">
      <c r="C6" s="11" t="s">
        <v>9</v>
      </c>
      <c r="D6" s="15">
        <v>34</v>
      </c>
      <c r="E6" s="16">
        <v>30</v>
      </c>
      <c r="F6" s="16">
        <v>27</v>
      </c>
      <c r="G6" s="16">
        <v>46</v>
      </c>
      <c r="H6" s="16">
        <v>84</v>
      </c>
      <c r="I6" s="16">
        <v>73</v>
      </c>
      <c r="J6" s="16">
        <v>103</v>
      </c>
      <c r="K6" s="16">
        <v>148</v>
      </c>
      <c r="L6" s="16">
        <v>44</v>
      </c>
      <c r="M6" s="16">
        <v>110</v>
      </c>
      <c r="N6" s="16">
        <v>66</v>
      </c>
      <c r="O6" s="17">
        <v>22</v>
      </c>
      <c r="P6">
        <f>SUM(D6:O6)</f>
        <v>787</v>
      </c>
    </row>
    <row r="7" spans="3:16" x14ac:dyDescent="0.25">
      <c r="C7" s="11" t="s">
        <v>10</v>
      </c>
      <c r="D7" s="15">
        <v>185</v>
      </c>
      <c r="E7" s="16">
        <v>167</v>
      </c>
      <c r="F7" s="16">
        <v>174</v>
      </c>
      <c r="G7" s="16">
        <v>158</v>
      </c>
      <c r="H7" s="16">
        <v>85</v>
      </c>
      <c r="I7" s="16">
        <v>46</v>
      </c>
      <c r="J7" s="16">
        <v>122</v>
      </c>
      <c r="K7" s="16">
        <v>51</v>
      </c>
      <c r="L7" s="16">
        <v>7</v>
      </c>
      <c r="M7" s="16">
        <v>106</v>
      </c>
      <c r="N7" s="16">
        <v>48</v>
      </c>
      <c r="O7" s="17">
        <v>92</v>
      </c>
      <c r="P7">
        <f>SUM(D7:O7)</f>
        <v>1241</v>
      </c>
    </row>
    <row r="8" spans="3:16" x14ac:dyDescent="0.25">
      <c r="C8" s="11" t="s">
        <v>11</v>
      </c>
      <c r="D8" s="15">
        <v>139</v>
      </c>
      <c r="E8" s="16">
        <v>12</v>
      </c>
      <c r="F8" s="16">
        <v>127</v>
      </c>
      <c r="G8" s="16">
        <v>23</v>
      </c>
      <c r="H8" s="16">
        <v>168</v>
      </c>
      <c r="I8" s="16">
        <v>120</v>
      </c>
      <c r="J8" s="16">
        <v>61</v>
      </c>
      <c r="K8" s="16">
        <v>118</v>
      </c>
      <c r="L8" s="16">
        <v>150</v>
      </c>
      <c r="M8" s="16">
        <v>152</v>
      </c>
      <c r="N8" s="16">
        <v>71</v>
      </c>
      <c r="O8" s="17">
        <v>82</v>
      </c>
      <c r="P8">
        <f>SUM(D8:O8)</f>
        <v>1223</v>
      </c>
    </row>
    <row r="9" spans="3:16" ht="15.75" thickBot="1" x14ac:dyDescent="0.3">
      <c r="C9" s="11" t="s">
        <v>12</v>
      </c>
      <c r="D9" s="18">
        <v>177</v>
      </c>
      <c r="E9" s="19">
        <v>199</v>
      </c>
      <c r="F9" s="19">
        <v>87</v>
      </c>
      <c r="G9" s="19">
        <v>131</v>
      </c>
      <c r="H9" s="19">
        <v>146</v>
      </c>
      <c r="I9" s="19">
        <v>40</v>
      </c>
      <c r="J9" s="19">
        <v>169</v>
      </c>
      <c r="K9" s="19">
        <v>0</v>
      </c>
      <c r="L9" s="19">
        <v>122</v>
      </c>
      <c r="M9" s="19">
        <v>164</v>
      </c>
      <c r="N9" s="19">
        <v>146</v>
      </c>
      <c r="O9" s="20">
        <v>110</v>
      </c>
      <c r="P9">
        <f>SUM(D9:O9)</f>
        <v>1491</v>
      </c>
    </row>
    <row r="10" spans="3:16" ht="18" customHeight="1" x14ac:dyDescent="0.25">
      <c r="C10" s="2" t="s">
        <v>212</v>
      </c>
      <c r="D10">
        <f>SUM(D5:D9)</f>
        <v>702</v>
      </c>
      <c r="E10">
        <f t="shared" ref="E10:O10" si="0">SUM(E5:E9)</f>
        <v>492</v>
      </c>
      <c r="F10">
        <f t="shared" si="0"/>
        <v>444</v>
      </c>
      <c r="G10">
        <f t="shared" si="0"/>
        <v>509</v>
      </c>
      <c r="H10">
        <f t="shared" si="0"/>
        <v>575</v>
      </c>
      <c r="I10">
        <f t="shared" si="0"/>
        <v>322</v>
      </c>
      <c r="J10">
        <f t="shared" si="0"/>
        <v>615</v>
      </c>
      <c r="K10">
        <f t="shared" si="0"/>
        <v>430</v>
      </c>
      <c r="L10">
        <f t="shared" si="0"/>
        <v>467</v>
      </c>
      <c r="M10">
        <f t="shared" si="0"/>
        <v>534</v>
      </c>
      <c r="N10">
        <f t="shared" si="0"/>
        <v>513</v>
      </c>
      <c r="O10">
        <f t="shared" si="0"/>
        <v>398</v>
      </c>
    </row>
    <row r="12" spans="3:16" x14ac:dyDescent="0.25">
      <c r="C12" s="2"/>
    </row>
  </sheetData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12"/>
  <sheetViews>
    <sheetView workbookViewId="0">
      <selection activeCell="B12" sqref="B12:F16"/>
    </sheetView>
  </sheetViews>
  <sheetFormatPr defaultRowHeight="15" x14ac:dyDescent="0.25"/>
  <cols>
    <col min="1" max="1" width="1.7109375" customWidth="1"/>
  </cols>
  <sheetData>
    <row r="1" spans="3:16" x14ac:dyDescent="0.25">
      <c r="C1" s="21" t="s">
        <v>19</v>
      </c>
    </row>
    <row r="3" spans="3:16" ht="20.25" customHeight="1" x14ac:dyDescent="0.25">
      <c r="C3" s="21" t="s">
        <v>199</v>
      </c>
    </row>
    <row r="4" spans="3:16" ht="30" customHeight="1" thickBot="1" x14ac:dyDescent="0.3">
      <c r="D4" s="21" t="s">
        <v>200</v>
      </c>
      <c r="E4" s="21" t="s">
        <v>201</v>
      </c>
      <c r="F4" s="21" t="s">
        <v>202</v>
      </c>
      <c r="G4" s="21" t="s">
        <v>203</v>
      </c>
      <c r="H4" s="21" t="s">
        <v>204</v>
      </c>
      <c r="I4" s="21" t="s">
        <v>205</v>
      </c>
      <c r="J4" s="21" t="s">
        <v>206</v>
      </c>
      <c r="K4" s="21" t="s">
        <v>207</v>
      </c>
      <c r="L4" s="21" t="s">
        <v>208</v>
      </c>
      <c r="M4" s="21" t="s">
        <v>209</v>
      </c>
      <c r="N4" s="21" t="s">
        <v>210</v>
      </c>
      <c r="O4" s="21" t="s">
        <v>211</v>
      </c>
      <c r="P4" t="s">
        <v>46</v>
      </c>
    </row>
    <row r="5" spans="3:16" x14ac:dyDescent="0.25">
      <c r="C5" s="11" t="s">
        <v>8</v>
      </c>
      <c r="D5" s="12">
        <v>86</v>
      </c>
      <c r="E5" s="13">
        <v>56</v>
      </c>
      <c r="F5" s="13">
        <v>7</v>
      </c>
      <c r="G5" s="13">
        <v>2</v>
      </c>
      <c r="H5" s="13">
        <v>52</v>
      </c>
      <c r="I5" s="13">
        <v>31</v>
      </c>
      <c r="J5" s="13">
        <v>6</v>
      </c>
      <c r="K5" s="13">
        <v>61</v>
      </c>
      <c r="L5" s="13">
        <v>59</v>
      </c>
      <c r="M5" s="13">
        <v>43</v>
      </c>
      <c r="N5" s="13">
        <v>22</v>
      </c>
      <c r="O5" s="14">
        <v>69</v>
      </c>
      <c r="P5">
        <f>SUM(D5:O5)</f>
        <v>494</v>
      </c>
    </row>
    <row r="6" spans="3:16" x14ac:dyDescent="0.25">
      <c r="C6" s="11" t="s">
        <v>9</v>
      </c>
      <c r="D6" s="15">
        <v>74</v>
      </c>
      <c r="E6" s="16">
        <v>11</v>
      </c>
      <c r="F6" s="16">
        <v>60</v>
      </c>
      <c r="G6" s="16">
        <v>15</v>
      </c>
      <c r="H6" s="16">
        <v>20</v>
      </c>
      <c r="I6" s="16">
        <v>30</v>
      </c>
      <c r="J6" s="16">
        <v>6</v>
      </c>
      <c r="K6" s="16">
        <v>64</v>
      </c>
      <c r="L6" s="16">
        <v>6</v>
      </c>
      <c r="M6" s="16">
        <v>98</v>
      </c>
      <c r="N6" s="16">
        <v>41</v>
      </c>
      <c r="O6" s="17">
        <v>85</v>
      </c>
      <c r="P6">
        <f>SUM(D6:O6)</f>
        <v>510</v>
      </c>
    </row>
    <row r="7" spans="3:16" x14ac:dyDescent="0.25">
      <c r="C7" s="11" t="s">
        <v>10</v>
      </c>
      <c r="D7" s="15">
        <v>46</v>
      </c>
      <c r="E7" s="16">
        <v>81</v>
      </c>
      <c r="F7" s="16">
        <v>78</v>
      </c>
      <c r="G7" s="16">
        <v>2</v>
      </c>
      <c r="H7" s="16">
        <v>38</v>
      </c>
      <c r="I7" s="16">
        <v>34</v>
      </c>
      <c r="J7" s="16">
        <v>14</v>
      </c>
      <c r="K7" s="16">
        <v>72</v>
      </c>
      <c r="L7" s="16">
        <v>73</v>
      </c>
      <c r="M7" s="16">
        <v>98</v>
      </c>
      <c r="N7" s="16">
        <v>29</v>
      </c>
      <c r="O7" s="17">
        <v>64</v>
      </c>
      <c r="P7">
        <f>SUM(D7:O7)</f>
        <v>629</v>
      </c>
    </row>
    <row r="8" spans="3:16" x14ac:dyDescent="0.25">
      <c r="C8" s="11" t="s">
        <v>11</v>
      </c>
      <c r="D8" s="15">
        <v>66</v>
      </c>
      <c r="E8" s="16">
        <v>39</v>
      </c>
      <c r="F8" s="16">
        <v>54</v>
      </c>
      <c r="G8" s="16">
        <v>38</v>
      </c>
      <c r="H8" s="16">
        <v>2</v>
      </c>
      <c r="I8" s="16">
        <v>96</v>
      </c>
      <c r="J8" s="16">
        <v>48</v>
      </c>
      <c r="K8" s="16">
        <v>19</v>
      </c>
      <c r="L8" s="16">
        <v>76</v>
      </c>
      <c r="M8" s="16">
        <v>52</v>
      </c>
      <c r="N8" s="16">
        <v>31</v>
      </c>
      <c r="O8" s="17">
        <v>84</v>
      </c>
      <c r="P8">
        <f>SUM(D8:O8)</f>
        <v>605</v>
      </c>
    </row>
    <row r="9" spans="3:16" ht="15.75" thickBot="1" x14ac:dyDescent="0.3">
      <c r="C9" s="11" t="s">
        <v>12</v>
      </c>
      <c r="D9" s="18">
        <v>98</v>
      </c>
      <c r="E9" s="19">
        <v>68</v>
      </c>
      <c r="F9" s="19">
        <v>34</v>
      </c>
      <c r="G9" s="19">
        <v>64</v>
      </c>
      <c r="H9" s="19">
        <v>28</v>
      </c>
      <c r="I9" s="19">
        <v>18</v>
      </c>
      <c r="J9" s="19">
        <v>10</v>
      </c>
      <c r="K9" s="19">
        <v>61</v>
      </c>
      <c r="L9" s="19">
        <v>84</v>
      </c>
      <c r="M9" s="19">
        <v>78</v>
      </c>
      <c r="N9" s="19">
        <v>39</v>
      </c>
      <c r="O9" s="20">
        <v>8</v>
      </c>
      <c r="P9">
        <f>SUM(D9:O9)</f>
        <v>590</v>
      </c>
    </row>
    <row r="10" spans="3:16" ht="18" customHeight="1" x14ac:dyDescent="0.25">
      <c r="C10" s="21" t="s">
        <v>212</v>
      </c>
      <c r="D10">
        <f>SUM(D5:D9)</f>
        <v>370</v>
      </c>
      <c r="E10">
        <f t="shared" ref="E10:O10" si="0">SUM(E5:E9)</f>
        <v>255</v>
      </c>
      <c r="F10">
        <f t="shared" si="0"/>
        <v>233</v>
      </c>
      <c r="G10">
        <f t="shared" si="0"/>
        <v>121</v>
      </c>
      <c r="H10">
        <f t="shared" si="0"/>
        <v>140</v>
      </c>
      <c r="I10">
        <f t="shared" si="0"/>
        <v>209</v>
      </c>
      <c r="J10">
        <f t="shared" si="0"/>
        <v>84</v>
      </c>
      <c r="K10">
        <f t="shared" si="0"/>
        <v>277</v>
      </c>
      <c r="L10">
        <f t="shared" si="0"/>
        <v>298</v>
      </c>
      <c r="M10">
        <f t="shared" si="0"/>
        <v>369</v>
      </c>
      <c r="N10">
        <f t="shared" si="0"/>
        <v>162</v>
      </c>
      <c r="O10">
        <f t="shared" si="0"/>
        <v>310</v>
      </c>
    </row>
    <row r="12" spans="3:16" x14ac:dyDescent="0.25">
      <c r="C12" s="21"/>
    </row>
  </sheetData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12"/>
  <sheetViews>
    <sheetView workbookViewId="0">
      <selection activeCell="B12" sqref="B12:I18"/>
    </sheetView>
  </sheetViews>
  <sheetFormatPr defaultRowHeight="15" x14ac:dyDescent="0.25"/>
  <cols>
    <col min="1" max="1" width="1.7109375" customWidth="1"/>
  </cols>
  <sheetData>
    <row r="1" spans="3:16" x14ac:dyDescent="0.25">
      <c r="C1" s="21" t="s">
        <v>19</v>
      </c>
    </row>
    <row r="3" spans="3:16" ht="20.25" customHeight="1" x14ac:dyDescent="0.25">
      <c r="C3" s="21" t="s">
        <v>199</v>
      </c>
    </row>
    <row r="4" spans="3:16" ht="30" customHeight="1" thickBot="1" x14ac:dyDescent="0.3">
      <c r="D4" s="21" t="s">
        <v>200</v>
      </c>
      <c r="E4" s="21" t="s">
        <v>201</v>
      </c>
      <c r="F4" s="21" t="s">
        <v>202</v>
      </c>
      <c r="G4" s="21" t="s">
        <v>203</v>
      </c>
      <c r="H4" s="21" t="s">
        <v>204</v>
      </c>
      <c r="I4" s="21" t="s">
        <v>205</v>
      </c>
      <c r="J4" s="21" t="s">
        <v>206</v>
      </c>
      <c r="K4" s="21" t="s">
        <v>207</v>
      </c>
      <c r="L4" s="21" t="s">
        <v>208</v>
      </c>
      <c r="M4" s="21" t="s">
        <v>209</v>
      </c>
      <c r="N4" s="21" t="s">
        <v>210</v>
      </c>
      <c r="O4" s="21" t="s">
        <v>211</v>
      </c>
      <c r="P4" t="s">
        <v>46</v>
      </c>
    </row>
    <row r="5" spans="3:16" x14ac:dyDescent="0.25">
      <c r="C5" s="11" t="s">
        <v>8</v>
      </c>
      <c r="D5" s="12">
        <v>53</v>
      </c>
      <c r="E5" s="13">
        <v>72</v>
      </c>
      <c r="F5" s="13">
        <v>15</v>
      </c>
      <c r="G5" s="13">
        <v>59</v>
      </c>
      <c r="H5" s="13">
        <v>57</v>
      </c>
      <c r="I5" s="13">
        <v>72</v>
      </c>
      <c r="J5" s="13">
        <v>47</v>
      </c>
      <c r="K5" s="13">
        <v>60</v>
      </c>
      <c r="L5" s="13">
        <v>43</v>
      </c>
      <c r="M5" s="13">
        <v>66</v>
      </c>
      <c r="N5" s="13">
        <v>42</v>
      </c>
      <c r="O5" s="14">
        <v>32</v>
      </c>
      <c r="P5">
        <f>SUM(D5:O5)</f>
        <v>618</v>
      </c>
    </row>
    <row r="6" spans="3:16" x14ac:dyDescent="0.25">
      <c r="C6" s="11" t="s">
        <v>9</v>
      </c>
      <c r="D6" s="15">
        <v>12</v>
      </c>
      <c r="E6" s="16">
        <v>10</v>
      </c>
      <c r="F6" s="16">
        <v>26</v>
      </c>
      <c r="G6" s="16">
        <v>10</v>
      </c>
      <c r="H6" s="16">
        <v>27</v>
      </c>
      <c r="I6" s="16">
        <v>54</v>
      </c>
      <c r="J6" s="16">
        <v>48</v>
      </c>
      <c r="K6" s="16">
        <v>26</v>
      </c>
      <c r="L6" s="16">
        <v>57</v>
      </c>
      <c r="M6" s="16">
        <v>63</v>
      </c>
      <c r="N6" s="16">
        <v>4</v>
      </c>
      <c r="O6" s="17">
        <v>15</v>
      </c>
      <c r="P6">
        <f>SUM(D6:O6)</f>
        <v>352</v>
      </c>
    </row>
    <row r="7" spans="3:16" x14ac:dyDescent="0.25">
      <c r="C7" s="11" t="s">
        <v>10</v>
      </c>
      <c r="D7" s="15">
        <v>56</v>
      </c>
      <c r="E7" s="16">
        <v>32</v>
      </c>
      <c r="F7" s="16">
        <v>41</v>
      </c>
      <c r="G7" s="16">
        <v>71</v>
      </c>
      <c r="H7" s="16">
        <v>63</v>
      </c>
      <c r="I7" s="16">
        <v>20</v>
      </c>
      <c r="J7" s="16">
        <v>48</v>
      </c>
      <c r="K7" s="16">
        <v>18</v>
      </c>
      <c r="L7" s="16">
        <v>40</v>
      </c>
      <c r="M7" s="16">
        <v>23</v>
      </c>
      <c r="N7" s="16">
        <v>1</v>
      </c>
      <c r="O7" s="17">
        <v>54</v>
      </c>
      <c r="P7">
        <f>SUM(D7:O7)</f>
        <v>467</v>
      </c>
    </row>
    <row r="8" spans="3:16" x14ac:dyDescent="0.25">
      <c r="C8" s="11" t="s">
        <v>11</v>
      </c>
      <c r="D8" s="15">
        <v>31</v>
      </c>
      <c r="E8" s="16">
        <v>53</v>
      </c>
      <c r="F8" s="16">
        <v>39</v>
      </c>
      <c r="G8" s="16">
        <v>15</v>
      </c>
      <c r="H8" s="16">
        <v>61</v>
      </c>
      <c r="I8" s="16">
        <v>23</v>
      </c>
      <c r="J8" s="16">
        <v>75</v>
      </c>
      <c r="K8" s="16">
        <v>71</v>
      </c>
      <c r="L8" s="16">
        <v>25</v>
      </c>
      <c r="M8" s="16">
        <v>28</v>
      </c>
      <c r="N8" s="16">
        <v>6</v>
      </c>
      <c r="O8" s="17">
        <v>31</v>
      </c>
      <c r="P8">
        <f>SUM(D8:O8)</f>
        <v>458</v>
      </c>
    </row>
    <row r="9" spans="3:16" ht="15.75" thickBot="1" x14ac:dyDescent="0.3">
      <c r="C9" s="11" t="s">
        <v>12</v>
      </c>
      <c r="D9" s="18">
        <v>72</v>
      </c>
      <c r="E9" s="19">
        <v>72</v>
      </c>
      <c r="F9" s="19">
        <v>78</v>
      </c>
      <c r="G9" s="19">
        <v>40</v>
      </c>
      <c r="H9" s="19">
        <v>33</v>
      </c>
      <c r="I9" s="19">
        <v>59</v>
      </c>
      <c r="J9" s="19">
        <v>63</v>
      </c>
      <c r="K9" s="19">
        <v>0</v>
      </c>
      <c r="L9" s="19">
        <v>43</v>
      </c>
      <c r="M9" s="19">
        <v>68</v>
      </c>
      <c r="N9" s="19">
        <v>78</v>
      </c>
      <c r="O9" s="20">
        <v>71</v>
      </c>
      <c r="P9">
        <f>SUM(D9:O9)</f>
        <v>677</v>
      </c>
    </row>
    <row r="10" spans="3:16" ht="18" customHeight="1" x14ac:dyDescent="0.25">
      <c r="C10" s="21" t="s">
        <v>212</v>
      </c>
      <c r="D10">
        <f>SUM(D5:D9)</f>
        <v>224</v>
      </c>
      <c r="E10">
        <f t="shared" ref="E10:O10" si="0">SUM(E5:E9)</f>
        <v>239</v>
      </c>
      <c r="F10">
        <f t="shared" si="0"/>
        <v>199</v>
      </c>
      <c r="G10">
        <f t="shared" si="0"/>
        <v>195</v>
      </c>
      <c r="H10">
        <f t="shared" si="0"/>
        <v>241</v>
      </c>
      <c r="I10">
        <f t="shared" si="0"/>
        <v>228</v>
      </c>
      <c r="J10">
        <f t="shared" si="0"/>
        <v>281</v>
      </c>
      <c r="K10">
        <f t="shared" si="0"/>
        <v>175</v>
      </c>
      <c r="L10">
        <f t="shared" si="0"/>
        <v>208</v>
      </c>
      <c r="M10">
        <f t="shared" si="0"/>
        <v>248</v>
      </c>
      <c r="N10">
        <f t="shared" si="0"/>
        <v>131</v>
      </c>
      <c r="O10">
        <f t="shared" si="0"/>
        <v>203</v>
      </c>
    </row>
    <row r="12" spans="3:16" x14ac:dyDescent="0.25">
      <c r="C12" s="21"/>
    </row>
  </sheetData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12"/>
  <sheetViews>
    <sheetView workbookViewId="0">
      <selection activeCell="C5" sqref="C5:C9"/>
    </sheetView>
  </sheetViews>
  <sheetFormatPr defaultRowHeight="15" x14ac:dyDescent="0.25"/>
  <cols>
    <col min="1" max="1" width="1.7109375" customWidth="1"/>
  </cols>
  <sheetData>
    <row r="1" spans="3:16" x14ac:dyDescent="0.25">
      <c r="C1" s="21" t="s">
        <v>19</v>
      </c>
    </row>
    <row r="3" spans="3:16" ht="20.25" customHeight="1" x14ac:dyDescent="0.25">
      <c r="C3" s="21" t="s">
        <v>199</v>
      </c>
    </row>
    <row r="4" spans="3:16" ht="30" customHeight="1" thickBot="1" x14ac:dyDescent="0.3">
      <c r="D4" s="21" t="s">
        <v>200</v>
      </c>
      <c r="E4" s="21" t="s">
        <v>201</v>
      </c>
      <c r="F4" s="21" t="s">
        <v>202</v>
      </c>
      <c r="G4" s="21" t="s">
        <v>203</v>
      </c>
      <c r="H4" s="21" t="s">
        <v>204</v>
      </c>
      <c r="I4" s="21" t="s">
        <v>205</v>
      </c>
      <c r="J4" s="21" t="s">
        <v>206</v>
      </c>
      <c r="K4" s="21" t="s">
        <v>207</v>
      </c>
      <c r="L4" s="21" t="s">
        <v>208</v>
      </c>
      <c r="M4" s="21" t="s">
        <v>209</v>
      </c>
      <c r="N4" s="21" t="s">
        <v>210</v>
      </c>
      <c r="O4" s="21" t="s">
        <v>211</v>
      </c>
      <c r="P4" t="s">
        <v>46</v>
      </c>
    </row>
    <row r="5" spans="3:16" x14ac:dyDescent="0.25">
      <c r="C5" s="11" t="s">
        <v>8</v>
      </c>
      <c r="D5" s="12">
        <v>17</v>
      </c>
      <c r="E5" s="13">
        <v>7</v>
      </c>
      <c r="F5" s="13">
        <v>28</v>
      </c>
      <c r="G5" s="13">
        <v>17</v>
      </c>
      <c r="H5" s="13">
        <v>29</v>
      </c>
      <c r="I5" s="13">
        <v>6</v>
      </c>
      <c r="J5" s="13">
        <v>9</v>
      </c>
      <c r="K5" s="13">
        <v>25</v>
      </c>
      <c r="L5" s="13">
        <v>17</v>
      </c>
      <c r="M5" s="13">
        <v>24</v>
      </c>
      <c r="N5" s="13">
        <v>3</v>
      </c>
      <c r="O5" s="14">
        <v>12</v>
      </c>
      <c r="P5">
        <f>SUM(D5:O5)</f>
        <v>194</v>
      </c>
    </row>
    <row r="6" spans="3:16" x14ac:dyDescent="0.25">
      <c r="C6" s="11" t="s">
        <v>9</v>
      </c>
      <c r="D6" s="15">
        <v>8</v>
      </c>
      <c r="E6" s="16">
        <v>26</v>
      </c>
      <c r="F6" s="16">
        <v>19</v>
      </c>
      <c r="G6" s="16">
        <v>23</v>
      </c>
      <c r="H6" s="16">
        <v>2</v>
      </c>
      <c r="I6" s="16">
        <v>19</v>
      </c>
      <c r="J6" s="16">
        <v>14</v>
      </c>
      <c r="K6" s="16">
        <v>1</v>
      </c>
      <c r="L6" s="16">
        <v>11</v>
      </c>
      <c r="M6" s="16">
        <v>28</v>
      </c>
      <c r="N6" s="16">
        <v>0</v>
      </c>
      <c r="O6" s="17">
        <v>10</v>
      </c>
      <c r="P6">
        <f>SUM(D6:O6)</f>
        <v>161</v>
      </c>
    </row>
    <row r="7" spans="3:16" x14ac:dyDescent="0.25">
      <c r="C7" s="11" t="s">
        <v>10</v>
      </c>
      <c r="D7" s="15">
        <v>20</v>
      </c>
      <c r="E7" s="16">
        <v>7</v>
      </c>
      <c r="F7" s="16">
        <v>29</v>
      </c>
      <c r="G7" s="16">
        <v>29</v>
      </c>
      <c r="H7" s="16">
        <v>1</v>
      </c>
      <c r="I7" s="16">
        <v>18</v>
      </c>
      <c r="J7" s="16">
        <v>4</v>
      </c>
      <c r="K7" s="16">
        <v>26</v>
      </c>
      <c r="L7" s="16">
        <v>16</v>
      </c>
      <c r="M7" s="16">
        <v>0</v>
      </c>
      <c r="N7" s="16">
        <v>25</v>
      </c>
      <c r="O7" s="17">
        <v>12</v>
      </c>
      <c r="P7">
        <f>SUM(D7:O7)</f>
        <v>187</v>
      </c>
    </row>
    <row r="8" spans="3:16" x14ac:dyDescent="0.25">
      <c r="C8" s="11" t="s">
        <v>11</v>
      </c>
      <c r="D8" s="15">
        <v>24</v>
      </c>
      <c r="E8" s="16">
        <v>7</v>
      </c>
      <c r="F8" s="16">
        <v>2</v>
      </c>
      <c r="G8" s="16">
        <v>23</v>
      </c>
      <c r="H8" s="16">
        <v>21</v>
      </c>
      <c r="I8" s="16">
        <v>29</v>
      </c>
      <c r="J8" s="16">
        <v>6</v>
      </c>
      <c r="K8" s="16">
        <v>26</v>
      </c>
      <c r="L8" s="16">
        <v>22</v>
      </c>
      <c r="M8" s="16">
        <v>30</v>
      </c>
      <c r="N8" s="16">
        <v>26</v>
      </c>
      <c r="O8" s="17">
        <v>12</v>
      </c>
      <c r="P8">
        <f>SUM(D8:O8)</f>
        <v>228</v>
      </c>
    </row>
    <row r="9" spans="3:16" ht="15.75" thickBot="1" x14ac:dyDescent="0.3">
      <c r="C9" s="11" t="s">
        <v>12</v>
      </c>
      <c r="D9" s="18">
        <v>14</v>
      </c>
      <c r="E9" s="19">
        <v>0</v>
      </c>
      <c r="F9" s="19">
        <v>16</v>
      </c>
      <c r="G9" s="19">
        <v>3</v>
      </c>
      <c r="H9" s="19">
        <v>24</v>
      </c>
      <c r="I9" s="19">
        <v>12</v>
      </c>
      <c r="J9" s="19">
        <v>30</v>
      </c>
      <c r="K9" s="19">
        <v>9</v>
      </c>
      <c r="L9" s="19">
        <v>4</v>
      </c>
      <c r="M9" s="19">
        <v>13</v>
      </c>
      <c r="N9" s="19">
        <v>22</v>
      </c>
      <c r="O9" s="20">
        <v>26</v>
      </c>
      <c r="P9">
        <f>SUM(D9:O9)</f>
        <v>173</v>
      </c>
    </row>
    <row r="10" spans="3:16" ht="18" customHeight="1" x14ac:dyDescent="0.25">
      <c r="C10" s="21" t="s">
        <v>212</v>
      </c>
      <c r="D10">
        <f>SUM(D5:D9)</f>
        <v>83</v>
      </c>
      <c r="E10">
        <f t="shared" ref="E10:O10" si="0">SUM(E5:E9)</f>
        <v>47</v>
      </c>
      <c r="F10">
        <f t="shared" si="0"/>
        <v>94</v>
      </c>
      <c r="G10">
        <f t="shared" si="0"/>
        <v>95</v>
      </c>
      <c r="H10">
        <f t="shared" si="0"/>
        <v>77</v>
      </c>
      <c r="I10">
        <f t="shared" si="0"/>
        <v>84</v>
      </c>
      <c r="J10">
        <f t="shared" si="0"/>
        <v>63</v>
      </c>
      <c r="K10">
        <f t="shared" si="0"/>
        <v>87</v>
      </c>
      <c r="L10">
        <f t="shared" si="0"/>
        <v>70</v>
      </c>
      <c r="M10">
        <f t="shared" si="0"/>
        <v>95</v>
      </c>
      <c r="N10">
        <f t="shared" si="0"/>
        <v>76</v>
      </c>
      <c r="O10">
        <f t="shared" si="0"/>
        <v>72</v>
      </c>
    </row>
    <row r="12" spans="3:16" x14ac:dyDescent="0.25">
      <c r="C12" s="21"/>
    </row>
  </sheetData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8"/>
  <sheetViews>
    <sheetView workbookViewId="0">
      <selection activeCell="N10" sqref="N10"/>
    </sheetView>
  </sheetViews>
  <sheetFormatPr defaultRowHeight="15" x14ac:dyDescent="0.25"/>
  <cols>
    <col min="6" max="6" width="13.28515625" customWidth="1"/>
  </cols>
  <sheetData>
    <row r="2" spans="2:6" x14ac:dyDescent="0.25">
      <c r="B2" s="2" t="s">
        <v>218</v>
      </c>
    </row>
    <row r="5" spans="2:6" x14ac:dyDescent="0.25">
      <c r="C5" t="s">
        <v>0</v>
      </c>
      <c r="D5" t="s">
        <v>1</v>
      </c>
      <c r="E5" t="s">
        <v>2</v>
      </c>
      <c r="F5" t="s">
        <v>219</v>
      </c>
    </row>
    <row r="6" spans="2:6" x14ac:dyDescent="0.25">
      <c r="B6" t="s">
        <v>200</v>
      </c>
      <c r="C6">
        <v>95</v>
      </c>
      <c r="D6">
        <v>49</v>
      </c>
      <c r="E6">
        <v>21</v>
      </c>
      <c r="F6" s="22">
        <v>338508</v>
      </c>
    </row>
    <row r="7" spans="2:6" x14ac:dyDescent="0.25">
      <c r="B7" t="s">
        <v>201</v>
      </c>
      <c r="C7">
        <v>99</v>
      </c>
      <c r="D7">
        <v>75</v>
      </c>
      <c r="E7">
        <v>52</v>
      </c>
      <c r="F7" s="22">
        <v>145659</v>
      </c>
    </row>
    <row r="8" spans="2:6" x14ac:dyDescent="0.25">
      <c r="B8" t="s">
        <v>202</v>
      </c>
      <c r="C8">
        <v>26</v>
      </c>
      <c r="D8">
        <v>76</v>
      </c>
      <c r="E8">
        <v>31</v>
      </c>
      <c r="F8" s="22">
        <v>251868</v>
      </c>
    </row>
    <row r="9" spans="2:6" x14ac:dyDescent="0.25">
      <c r="B9" t="s">
        <v>203</v>
      </c>
      <c r="C9">
        <v>81</v>
      </c>
      <c r="D9">
        <v>98</v>
      </c>
      <c r="E9">
        <v>68</v>
      </c>
      <c r="F9" s="22">
        <v>184186</v>
      </c>
    </row>
    <row r="10" spans="2:6" x14ac:dyDescent="0.25">
      <c r="B10" t="s">
        <v>204</v>
      </c>
      <c r="C10">
        <v>88</v>
      </c>
      <c r="D10">
        <v>87</v>
      </c>
      <c r="E10">
        <v>23</v>
      </c>
      <c r="F10" s="22">
        <v>137741</v>
      </c>
    </row>
    <row r="11" spans="2:6" x14ac:dyDescent="0.25">
      <c r="B11" t="s">
        <v>205</v>
      </c>
      <c r="C11">
        <v>61</v>
      </c>
      <c r="D11">
        <v>30</v>
      </c>
      <c r="E11">
        <v>67</v>
      </c>
      <c r="F11" s="22">
        <v>183563</v>
      </c>
    </row>
    <row r="12" spans="2:6" x14ac:dyDescent="0.25">
      <c r="B12" t="s">
        <v>206</v>
      </c>
      <c r="C12">
        <v>55</v>
      </c>
      <c r="D12">
        <v>92</v>
      </c>
      <c r="E12">
        <v>36</v>
      </c>
      <c r="F12" s="22">
        <v>307291</v>
      </c>
    </row>
    <row r="13" spans="2:6" x14ac:dyDescent="0.25">
      <c r="B13" t="s">
        <v>207</v>
      </c>
      <c r="C13">
        <v>60</v>
      </c>
      <c r="D13">
        <v>19</v>
      </c>
      <c r="E13">
        <v>30</v>
      </c>
      <c r="F13" s="22">
        <v>153838</v>
      </c>
    </row>
    <row r="14" spans="2:6" x14ac:dyDescent="0.25">
      <c r="B14" t="s">
        <v>208</v>
      </c>
      <c r="C14">
        <v>79</v>
      </c>
      <c r="D14">
        <v>11</v>
      </c>
      <c r="E14">
        <v>26</v>
      </c>
      <c r="F14" s="22">
        <v>496323</v>
      </c>
    </row>
    <row r="15" spans="2:6" x14ac:dyDescent="0.25">
      <c r="B15" t="s">
        <v>209</v>
      </c>
      <c r="C15">
        <v>66</v>
      </c>
      <c r="D15">
        <v>93</v>
      </c>
      <c r="E15">
        <v>79</v>
      </c>
      <c r="F15" s="22">
        <v>193328</v>
      </c>
    </row>
    <row r="16" spans="2:6" x14ac:dyDescent="0.25">
      <c r="B16" t="s">
        <v>210</v>
      </c>
      <c r="C16">
        <v>92</v>
      </c>
      <c r="D16">
        <v>92</v>
      </c>
      <c r="E16">
        <v>92</v>
      </c>
      <c r="F16" s="22">
        <v>209642</v>
      </c>
    </row>
    <row r="17" spans="2:6" x14ac:dyDescent="0.25">
      <c r="B17" t="s">
        <v>211</v>
      </c>
      <c r="C17">
        <v>45</v>
      </c>
      <c r="D17">
        <v>45</v>
      </c>
      <c r="E17">
        <v>45</v>
      </c>
      <c r="F17" s="22">
        <v>428407</v>
      </c>
    </row>
    <row r="18" spans="2:6" x14ac:dyDescent="0.25">
      <c r="B18" s="2" t="s">
        <v>7</v>
      </c>
      <c r="C18" s="2">
        <f>SUM(C6:C17)</f>
        <v>847</v>
      </c>
      <c r="D18" s="2">
        <f t="shared" ref="D18:E18" si="0">SUM(D6:D17)</f>
        <v>767</v>
      </c>
      <c r="E18" s="2">
        <f t="shared" si="0"/>
        <v>570</v>
      </c>
      <c r="F18" s="23">
        <f>SUM(F6:F17)</f>
        <v>3030354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6"/>
  <sheetViews>
    <sheetView workbookViewId="0">
      <selection activeCell="P12" sqref="P12:Q12"/>
    </sheetView>
  </sheetViews>
  <sheetFormatPr defaultRowHeight="15" x14ac:dyDescent="0.25"/>
  <cols>
    <col min="2" max="2" width="14.5703125" customWidth="1"/>
    <col min="3" max="3" width="14" customWidth="1"/>
    <col min="4" max="4" width="14.140625" bestFit="1" customWidth="1"/>
    <col min="5" max="5" width="10.42578125" bestFit="1" customWidth="1"/>
  </cols>
  <sheetData>
    <row r="3" spans="2:5" x14ac:dyDescent="0.25">
      <c r="B3" t="s">
        <v>222</v>
      </c>
      <c r="C3" t="s">
        <v>220</v>
      </c>
      <c r="D3" t="s">
        <v>221</v>
      </c>
      <c r="E3" t="s">
        <v>225</v>
      </c>
    </row>
    <row r="4" spans="2:5" x14ac:dyDescent="0.25">
      <c r="B4" s="24" t="s">
        <v>223</v>
      </c>
      <c r="C4">
        <v>15</v>
      </c>
      <c r="D4" s="8">
        <v>863</v>
      </c>
      <c r="E4" s="25">
        <v>12945</v>
      </c>
    </row>
    <row r="5" spans="2:5" x14ac:dyDescent="0.25">
      <c r="B5" s="24" t="s">
        <v>223</v>
      </c>
      <c r="C5">
        <v>12</v>
      </c>
      <c r="D5" s="8">
        <v>543</v>
      </c>
      <c r="E5" s="25">
        <v>6516</v>
      </c>
    </row>
    <row r="6" spans="2:5" x14ac:dyDescent="0.25">
      <c r="B6" s="24" t="s">
        <v>223</v>
      </c>
      <c r="C6">
        <v>12</v>
      </c>
      <c r="D6" s="8">
        <v>638</v>
      </c>
      <c r="E6" s="25">
        <v>7656</v>
      </c>
    </row>
    <row r="7" spans="2:5" x14ac:dyDescent="0.25">
      <c r="B7" s="24" t="s">
        <v>223</v>
      </c>
      <c r="C7">
        <v>10</v>
      </c>
      <c r="D7" s="8">
        <v>464</v>
      </c>
      <c r="E7" s="25">
        <v>4640</v>
      </c>
    </row>
    <row r="8" spans="2:5" x14ac:dyDescent="0.25">
      <c r="B8" s="24" t="s">
        <v>223</v>
      </c>
      <c r="C8">
        <v>5</v>
      </c>
      <c r="D8" s="8">
        <v>884</v>
      </c>
      <c r="E8" s="25">
        <v>4420</v>
      </c>
    </row>
    <row r="9" spans="2:5" x14ac:dyDescent="0.25">
      <c r="B9" s="24" t="s">
        <v>223</v>
      </c>
      <c r="C9">
        <v>14</v>
      </c>
      <c r="D9" s="8">
        <v>611</v>
      </c>
      <c r="E9" s="25">
        <v>8554</v>
      </c>
    </row>
    <row r="10" spans="2:5" x14ac:dyDescent="0.25">
      <c r="B10" s="24" t="s">
        <v>223</v>
      </c>
      <c r="C10">
        <v>14</v>
      </c>
      <c r="D10" s="8">
        <v>304</v>
      </c>
      <c r="E10" s="25">
        <v>4256</v>
      </c>
    </row>
    <row r="11" spans="2:5" x14ac:dyDescent="0.25">
      <c r="B11" s="24" t="s">
        <v>223</v>
      </c>
      <c r="C11">
        <v>19</v>
      </c>
      <c r="D11" s="8">
        <v>784</v>
      </c>
      <c r="E11" s="25">
        <v>14896</v>
      </c>
    </row>
    <row r="12" spans="2:5" x14ac:dyDescent="0.25">
      <c r="B12" s="24" t="s">
        <v>223</v>
      </c>
      <c r="C12">
        <v>15</v>
      </c>
      <c r="D12" s="8">
        <v>1453</v>
      </c>
      <c r="E12" s="25">
        <v>21795</v>
      </c>
    </row>
    <row r="13" spans="2:5" x14ac:dyDescent="0.25">
      <c r="B13" s="24" t="s">
        <v>223</v>
      </c>
      <c r="C13">
        <v>14</v>
      </c>
      <c r="D13" s="8">
        <v>1177</v>
      </c>
      <c r="E13" s="25">
        <v>16478</v>
      </c>
    </row>
    <row r="14" spans="2:5" x14ac:dyDescent="0.25">
      <c r="B14" s="24" t="s">
        <v>223</v>
      </c>
      <c r="C14">
        <v>1</v>
      </c>
      <c r="D14" s="8">
        <v>1052</v>
      </c>
      <c r="E14" s="25">
        <v>1052</v>
      </c>
    </row>
    <row r="15" spans="2:5" x14ac:dyDescent="0.25">
      <c r="B15" s="24" t="s">
        <v>224</v>
      </c>
      <c r="C15">
        <v>21</v>
      </c>
      <c r="D15" s="8">
        <v>431.1</v>
      </c>
      <c r="E15" s="25">
        <v>9053.1</v>
      </c>
    </row>
    <row r="16" spans="2:5" x14ac:dyDescent="0.25">
      <c r="B16" s="24" t="s">
        <v>224</v>
      </c>
      <c r="C16">
        <v>12</v>
      </c>
      <c r="D16" s="8">
        <v>712.80000000000007</v>
      </c>
      <c r="E16" s="25">
        <v>8553.6</v>
      </c>
    </row>
    <row r="17" spans="2:5" x14ac:dyDescent="0.25">
      <c r="B17" s="24" t="s">
        <v>224</v>
      </c>
      <c r="C17">
        <v>12</v>
      </c>
      <c r="D17" s="8">
        <v>692.1</v>
      </c>
      <c r="E17" s="25">
        <v>8305.2000000000007</v>
      </c>
    </row>
    <row r="18" spans="2:5" x14ac:dyDescent="0.25">
      <c r="B18" s="24" t="s">
        <v>224</v>
      </c>
      <c r="C18">
        <v>12</v>
      </c>
      <c r="D18" s="8">
        <v>1123.2</v>
      </c>
      <c r="E18" s="25">
        <v>13478.400000000001</v>
      </c>
    </row>
    <row r="19" spans="2:5" x14ac:dyDescent="0.25">
      <c r="B19" s="24" t="s">
        <v>224</v>
      </c>
      <c r="C19">
        <v>24</v>
      </c>
      <c r="D19" s="8">
        <v>535.5</v>
      </c>
      <c r="E19" s="25">
        <v>12852</v>
      </c>
    </row>
    <row r="20" spans="2:5" x14ac:dyDescent="0.25">
      <c r="B20" s="24" t="s">
        <v>224</v>
      </c>
      <c r="C20">
        <v>19.5</v>
      </c>
      <c r="D20" s="8">
        <v>675</v>
      </c>
      <c r="E20" s="25">
        <v>13162.5</v>
      </c>
    </row>
    <row r="21" spans="2:5" x14ac:dyDescent="0.25">
      <c r="B21" s="24" t="s">
        <v>224</v>
      </c>
      <c r="C21">
        <v>27</v>
      </c>
      <c r="D21" s="8">
        <v>1323</v>
      </c>
      <c r="E21" s="25">
        <v>35721</v>
      </c>
    </row>
    <row r="22" spans="2:5" x14ac:dyDescent="0.25">
      <c r="B22" s="24" t="s">
        <v>224</v>
      </c>
      <c r="C22">
        <v>6</v>
      </c>
      <c r="D22" s="8">
        <v>391.5</v>
      </c>
      <c r="E22" s="25">
        <v>2349</v>
      </c>
    </row>
    <row r="23" spans="2:5" x14ac:dyDescent="0.25">
      <c r="B23" s="24" t="s">
        <v>224</v>
      </c>
      <c r="C23">
        <v>27</v>
      </c>
      <c r="D23" s="8">
        <v>1032.3</v>
      </c>
      <c r="E23" s="25">
        <v>27872.1</v>
      </c>
    </row>
    <row r="24" spans="2:5" x14ac:dyDescent="0.25">
      <c r="B24" s="24" t="s">
        <v>224</v>
      </c>
      <c r="C24">
        <v>13.5</v>
      </c>
      <c r="D24" s="8">
        <v>657</v>
      </c>
      <c r="E24" s="25">
        <v>8869.5</v>
      </c>
    </row>
    <row r="25" spans="2:5" x14ac:dyDescent="0.25">
      <c r="B25" s="24" t="s">
        <v>224</v>
      </c>
      <c r="C25">
        <v>1.5</v>
      </c>
      <c r="D25" s="8">
        <v>536.4</v>
      </c>
      <c r="E25" s="25">
        <v>804.59999999999991</v>
      </c>
    </row>
    <row r="26" spans="2:5" x14ac:dyDescent="0.25">
      <c r="B26" s="24" t="s">
        <v>224</v>
      </c>
      <c r="C26">
        <v>16.5</v>
      </c>
      <c r="D26" s="8">
        <v>1254.6000000000001</v>
      </c>
      <c r="E26" s="25">
        <v>20700.900000000001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G39" sqref="G39"/>
    </sheetView>
  </sheetViews>
  <sheetFormatPr defaultRowHeight="15" x14ac:dyDescent="0.25"/>
  <sheetData>
    <row r="2" spans="2:2" x14ac:dyDescent="0.25">
      <c r="B2" s="2" t="s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8"/>
  <sheetViews>
    <sheetView workbookViewId="0">
      <selection activeCell="I15" sqref="I15"/>
    </sheetView>
  </sheetViews>
  <sheetFormatPr defaultRowHeight="15" x14ac:dyDescent="0.25"/>
  <cols>
    <col min="8" max="8" width="22" customWidth="1"/>
    <col min="9" max="9" width="30" customWidth="1"/>
    <col min="10" max="10" width="12.85546875" customWidth="1"/>
  </cols>
  <sheetData>
    <row r="2" spans="2:10" x14ac:dyDescent="0.25">
      <c r="B2" s="2" t="s">
        <v>21</v>
      </c>
    </row>
    <row r="5" spans="2:10" x14ac:dyDescent="0.25">
      <c r="B5" s="2" t="s">
        <v>22</v>
      </c>
      <c r="H5" s="2" t="s">
        <v>41</v>
      </c>
    </row>
    <row r="7" spans="2:10" x14ac:dyDescent="0.25">
      <c r="H7" s="2" t="s">
        <v>48</v>
      </c>
      <c r="I7" s="2" t="s">
        <v>49</v>
      </c>
      <c r="J7" s="2" t="s">
        <v>54</v>
      </c>
    </row>
    <row r="8" spans="2:10" x14ac:dyDescent="0.25">
      <c r="B8" s="1" t="s">
        <v>23</v>
      </c>
      <c r="C8" t="s">
        <v>27</v>
      </c>
      <c r="D8" t="s">
        <v>31</v>
      </c>
      <c r="E8" t="s">
        <v>0</v>
      </c>
      <c r="F8" t="s">
        <v>35</v>
      </c>
      <c r="H8" t="s">
        <v>27</v>
      </c>
      <c r="I8">
        <v>419</v>
      </c>
    </row>
    <row r="9" spans="2:10" x14ac:dyDescent="0.25">
      <c r="B9" s="1" t="s">
        <v>24</v>
      </c>
      <c r="C9" t="s">
        <v>28</v>
      </c>
      <c r="D9" t="s">
        <v>32</v>
      </c>
      <c r="E9" t="s">
        <v>1</v>
      </c>
      <c r="F9" t="s">
        <v>36</v>
      </c>
      <c r="H9" t="s">
        <v>28</v>
      </c>
      <c r="I9">
        <v>509</v>
      </c>
    </row>
    <row r="10" spans="2:10" x14ac:dyDescent="0.25">
      <c r="B10" s="1" t="s">
        <v>25</v>
      </c>
      <c r="C10" t="s">
        <v>29</v>
      </c>
      <c r="D10" t="s">
        <v>33</v>
      </c>
      <c r="E10" t="s">
        <v>6</v>
      </c>
      <c r="F10" t="s">
        <v>37</v>
      </c>
      <c r="H10" t="s">
        <v>29</v>
      </c>
      <c r="I10">
        <v>439</v>
      </c>
    </row>
    <row r="11" spans="2:10" x14ac:dyDescent="0.25">
      <c r="B11" s="1" t="s">
        <v>26</v>
      </c>
      <c r="C11" t="s">
        <v>30</v>
      </c>
      <c r="D11" t="s">
        <v>34</v>
      </c>
      <c r="E11" t="s">
        <v>4</v>
      </c>
      <c r="F11" t="s">
        <v>38</v>
      </c>
      <c r="H11" t="s">
        <v>30</v>
      </c>
      <c r="I11">
        <v>361</v>
      </c>
    </row>
    <row r="12" spans="2:10" x14ac:dyDescent="0.25">
      <c r="H12" t="s">
        <v>42</v>
      </c>
      <c r="I12">
        <v>426</v>
      </c>
    </row>
    <row r="13" spans="2:10" x14ac:dyDescent="0.25">
      <c r="H13" t="s">
        <v>43</v>
      </c>
      <c r="I13">
        <v>315</v>
      </c>
    </row>
    <row r="14" spans="2:10" x14ac:dyDescent="0.25">
      <c r="H14" t="s">
        <v>44</v>
      </c>
      <c r="I14">
        <v>332</v>
      </c>
    </row>
    <row r="15" spans="2:10" x14ac:dyDescent="0.25">
      <c r="B15" s="2" t="s">
        <v>39</v>
      </c>
    </row>
    <row r="16" spans="2:10" x14ac:dyDescent="0.25">
      <c r="H16" t="s">
        <v>45</v>
      </c>
    </row>
    <row r="17" spans="2:10" x14ac:dyDescent="0.25">
      <c r="H17" t="s">
        <v>46</v>
      </c>
    </row>
    <row r="18" spans="2:10" x14ac:dyDescent="0.25">
      <c r="H18" t="s">
        <v>47</v>
      </c>
    </row>
    <row r="20" spans="2:10" x14ac:dyDescent="0.25">
      <c r="H20" t="s">
        <v>51</v>
      </c>
      <c r="I20">
        <v>0.2</v>
      </c>
    </row>
    <row r="21" spans="2:10" x14ac:dyDescent="0.25">
      <c r="H21" t="s">
        <v>52</v>
      </c>
    </row>
    <row r="22" spans="2:10" x14ac:dyDescent="0.25">
      <c r="H22" t="s">
        <v>53</v>
      </c>
    </row>
    <row r="25" spans="2:10" x14ac:dyDescent="0.25">
      <c r="H25" s="2" t="s">
        <v>194</v>
      </c>
    </row>
    <row r="26" spans="2:10" x14ac:dyDescent="0.25">
      <c r="B26" s="2" t="s">
        <v>40</v>
      </c>
      <c r="I26" s="10" t="s">
        <v>197</v>
      </c>
      <c r="J26" s="10" t="s">
        <v>198</v>
      </c>
    </row>
    <row r="27" spans="2:10" x14ac:dyDescent="0.25">
      <c r="H27" s="2" t="s">
        <v>195</v>
      </c>
      <c r="I27">
        <f>PI()</f>
        <v>3.1415926535897931</v>
      </c>
    </row>
    <row r="28" spans="2:10" x14ac:dyDescent="0.25">
      <c r="H28" s="2" t="s">
        <v>196</v>
      </c>
      <c r="I28" s="9">
        <v>1722519443975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8"/>
  <sheetViews>
    <sheetView workbookViewId="0">
      <selection activeCell="A3" sqref="A3:C6"/>
    </sheetView>
  </sheetViews>
  <sheetFormatPr defaultRowHeight="15" x14ac:dyDescent="0.25"/>
  <cols>
    <col min="1" max="1" width="23.42578125" customWidth="1"/>
    <col min="2" max="2" width="18.5703125" customWidth="1"/>
    <col min="3" max="3" width="16.5703125" customWidth="1"/>
    <col min="4" max="4" width="17.140625" customWidth="1"/>
    <col min="5" max="5" width="13.28515625" customWidth="1"/>
    <col min="6" max="6" width="16.5703125" customWidth="1"/>
  </cols>
  <sheetData>
    <row r="3" spans="1:6" x14ac:dyDescent="0.25">
      <c r="B3" s="2" t="s">
        <v>55</v>
      </c>
      <c r="C3" s="2" t="s">
        <v>56</v>
      </c>
      <c r="D3" s="2" t="s">
        <v>63</v>
      </c>
      <c r="E3" s="2" t="s">
        <v>62</v>
      </c>
      <c r="F3" s="2" t="s">
        <v>64</v>
      </c>
    </row>
    <row r="4" spans="1:6" x14ac:dyDescent="0.25">
      <c r="A4" t="s">
        <v>57</v>
      </c>
      <c r="B4" s="3">
        <v>14440</v>
      </c>
    </row>
    <row r="5" spans="1:6" x14ac:dyDescent="0.25">
      <c r="A5" t="s">
        <v>58</v>
      </c>
      <c r="B5" s="3">
        <v>22497</v>
      </c>
    </row>
    <row r="6" spans="1:6" x14ac:dyDescent="0.25">
      <c r="A6" t="s">
        <v>59</v>
      </c>
      <c r="B6" s="3">
        <v>32940</v>
      </c>
    </row>
    <row r="7" spans="1:6" x14ac:dyDescent="0.25">
      <c r="A7" t="s">
        <v>60</v>
      </c>
    </row>
    <row r="8" spans="1:6" x14ac:dyDescent="0.25">
      <c r="A8" t="s">
        <v>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7"/>
  <sheetViews>
    <sheetView workbookViewId="0">
      <selection activeCell="F8" sqref="F8"/>
    </sheetView>
  </sheetViews>
  <sheetFormatPr defaultRowHeight="15" x14ac:dyDescent="0.25"/>
  <cols>
    <col min="2" max="2" width="20.85546875" customWidth="1"/>
    <col min="6" max="6" width="35.85546875" customWidth="1"/>
    <col min="7" max="7" width="36.5703125" customWidth="1"/>
  </cols>
  <sheetData>
    <row r="3" spans="2:7" x14ac:dyDescent="0.25">
      <c r="B3" s="2" t="s">
        <v>73</v>
      </c>
      <c r="F3" s="2" t="s">
        <v>190</v>
      </c>
      <c r="G3" s="2" t="s">
        <v>191</v>
      </c>
    </row>
    <row r="5" spans="2:7" x14ac:dyDescent="0.25">
      <c r="B5" s="2" t="s">
        <v>65</v>
      </c>
      <c r="C5" s="2" t="s">
        <v>71</v>
      </c>
      <c r="F5" s="2" t="s">
        <v>188</v>
      </c>
      <c r="G5" s="2" t="s">
        <v>192</v>
      </c>
    </row>
    <row r="6" spans="2:7" x14ac:dyDescent="0.25">
      <c r="B6" t="s">
        <v>66</v>
      </c>
      <c r="C6" s="1" t="s">
        <v>0</v>
      </c>
      <c r="F6" t="s">
        <v>187</v>
      </c>
    </row>
    <row r="7" spans="2:7" x14ac:dyDescent="0.25">
      <c r="B7" t="s">
        <v>67</v>
      </c>
      <c r="C7" t="s">
        <v>0</v>
      </c>
    </row>
    <row r="8" spans="2:7" x14ac:dyDescent="0.25">
      <c r="B8" t="s">
        <v>70</v>
      </c>
      <c r="C8" t="s">
        <v>0</v>
      </c>
      <c r="F8" s="2" t="s">
        <v>189</v>
      </c>
      <c r="G8" s="2" t="s">
        <v>193</v>
      </c>
    </row>
    <row r="9" spans="2:7" x14ac:dyDescent="0.25">
      <c r="B9" t="s">
        <v>72</v>
      </c>
      <c r="C9" t="s">
        <v>1</v>
      </c>
    </row>
    <row r="10" spans="2:7" x14ac:dyDescent="0.25">
      <c r="B10" t="s">
        <v>68</v>
      </c>
      <c r="C10" t="s">
        <v>1</v>
      </c>
    </row>
    <row r="11" spans="2:7" x14ac:dyDescent="0.25">
      <c r="B11" t="s">
        <v>69</v>
      </c>
      <c r="C11" t="s">
        <v>6</v>
      </c>
    </row>
    <row r="14" spans="2:7" x14ac:dyDescent="0.25">
      <c r="B14" s="2" t="s">
        <v>80</v>
      </c>
      <c r="C14" s="2" t="s">
        <v>86</v>
      </c>
      <c r="D14" s="2"/>
      <c r="E14" s="2"/>
    </row>
    <row r="15" spans="2:7" x14ac:dyDescent="0.25">
      <c r="B15" s="1" t="s">
        <v>81</v>
      </c>
    </row>
    <row r="16" spans="2:7" x14ac:dyDescent="0.25">
      <c r="B16" t="s">
        <v>82</v>
      </c>
    </row>
    <row r="17" spans="2:2" x14ac:dyDescent="0.25">
      <c r="B17" t="s">
        <v>83</v>
      </c>
    </row>
    <row r="18" spans="2:2" x14ac:dyDescent="0.25">
      <c r="B18" t="s">
        <v>84</v>
      </c>
    </row>
    <row r="19" spans="2:2" x14ac:dyDescent="0.25">
      <c r="B19" t="s">
        <v>85</v>
      </c>
    </row>
    <row r="21" spans="2:2" x14ac:dyDescent="0.25">
      <c r="B21" s="2" t="s">
        <v>79</v>
      </c>
    </row>
    <row r="23" spans="2:2" x14ac:dyDescent="0.25">
      <c r="B23" s="2" t="s">
        <v>74</v>
      </c>
    </row>
    <row r="24" spans="2:2" x14ac:dyDescent="0.25">
      <c r="B24" t="s">
        <v>75</v>
      </c>
    </row>
    <row r="25" spans="2:2" x14ac:dyDescent="0.25">
      <c r="B25" t="s">
        <v>76</v>
      </c>
    </row>
    <row r="26" spans="2:2" x14ac:dyDescent="0.25">
      <c r="B26" t="s">
        <v>77</v>
      </c>
    </row>
    <row r="27" spans="2:2" x14ac:dyDescent="0.25">
      <c r="B27" t="s">
        <v>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topLeftCell="A13" workbookViewId="0">
      <selection activeCell="B26" sqref="B26"/>
    </sheetView>
  </sheetViews>
  <sheetFormatPr defaultRowHeight="15" x14ac:dyDescent="0.25"/>
  <cols>
    <col min="2" max="2" width="17.42578125" customWidth="1"/>
    <col min="3" max="4" width="13.42578125" customWidth="1"/>
    <col min="5" max="5" width="20.5703125" bestFit="1" customWidth="1"/>
    <col min="6" max="6" width="21.140625" bestFit="1" customWidth="1"/>
  </cols>
  <sheetData>
    <row r="2" spans="2:6" x14ac:dyDescent="0.25">
      <c r="C2" s="2" t="s">
        <v>87</v>
      </c>
      <c r="D2" s="2" t="s">
        <v>88</v>
      </c>
      <c r="E2" s="2" t="s">
        <v>89</v>
      </c>
      <c r="F2" s="2" t="s">
        <v>90</v>
      </c>
    </row>
    <row r="3" spans="2:6" x14ac:dyDescent="0.25">
      <c r="B3" t="s">
        <v>8</v>
      </c>
      <c r="C3" t="b">
        <v>1</v>
      </c>
      <c r="D3" t="b">
        <v>1</v>
      </c>
    </row>
    <row r="4" spans="2:6" x14ac:dyDescent="0.25">
      <c r="B4" t="s">
        <v>9</v>
      </c>
      <c r="C4" t="b">
        <v>1</v>
      </c>
      <c r="D4" t="b">
        <v>0</v>
      </c>
    </row>
    <row r="5" spans="2:6" x14ac:dyDescent="0.25">
      <c r="B5" t="s">
        <v>10</v>
      </c>
      <c r="C5" t="b">
        <v>0</v>
      </c>
      <c r="D5" t="b">
        <v>0</v>
      </c>
    </row>
    <row r="6" spans="2:6" x14ac:dyDescent="0.25">
      <c r="B6" t="s">
        <v>11</v>
      </c>
      <c r="C6" t="b">
        <v>0</v>
      </c>
      <c r="D6" t="b">
        <v>1</v>
      </c>
    </row>
    <row r="7" spans="2:6" x14ac:dyDescent="0.25">
      <c r="B7" t="s">
        <v>12</v>
      </c>
      <c r="C7" t="b">
        <v>1</v>
      </c>
      <c r="D7" t="b">
        <v>1</v>
      </c>
    </row>
    <row r="8" spans="2:6" x14ac:dyDescent="0.25">
      <c r="B8" t="s">
        <v>13</v>
      </c>
      <c r="C8" t="b">
        <v>0</v>
      </c>
      <c r="D8" t="b">
        <v>1</v>
      </c>
    </row>
    <row r="9" spans="2:6" x14ac:dyDescent="0.25">
      <c r="B9" t="s">
        <v>14</v>
      </c>
      <c r="C9" t="b">
        <v>1</v>
      </c>
      <c r="D9" t="b">
        <v>0</v>
      </c>
    </row>
    <row r="10" spans="2:6" x14ac:dyDescent="0.25">
      <c r="B10" t="s">
        <v>15</v>
      </c>
      <c r="C10" t="b">
        <v>1</v>
      </c>
      <c r="D10" t="b">
        <v>1</v>
      </c>
    </row>
    <row r="11" spans="2:6" x14ac:dyDescent="0.25">
      <c r="B11" t="s">
        <v>16</v>
      </c>
      <c r="C11" t="b">
        <v>0</v>
      </c>
      <c r="D11" t="b">
        <v>1</v>
      </c>
    </row>
    <row r="12" spans="2:6" x14ac:dyDescent="0.25">
      <c r="B12" t="s">
        <v>17</v>
      </c>
      <c r="C12" t="b">
        <v>1</v>
      </c>
      <c r="D12" t="b">
        <v>1</v>
      </c>
    </row>
    <row r="15" spans="2:6" x14ac:dyDescent="0.25">
      <c r="B15" s="2" t="s">
        <v>91</v>
      </c>
      <c r="C15" s="2" t="s">
        <v>97</v>
      </c>
    </row>
    <row r="16" spans="2:6" x14ac:dyDescent="0.25">
      <c r="B16" s="1" t="s">
        <v>92</v>
      </c>
    </row>
    <row r="17" spans="2:4" x14ac:dyDescent="0.25">
      <c r="B17" t="s">
        <v>93</v>
      </c>
    </row>
    <row r="18" spans="2:4" x14ac:dyDescent="0.25">
      <c r="B18" t="s">
        <v>94</v>
      </c>
    </row>
    <row r="19" spans="2:4" x14ac:dyDescent="0.25">
      <c r="B19" t="s">
        <v>93</v>
      </c>
    </row>
    <row r="20" spans="2:4" x14ac:dyDescent="0.25">
      <c r="B20" t="s">
        <v>95</v>
      </c>
    </row>
    <row r="21" spans="2:4" x14ac:dyDescent="0.25">
      <c r="B21" t="s">
        <v>96</v>
      </c>
    </row>
    <row r="24" spans="2:4" x14ac:dyDescent="0.25">
      <c r="B24" s="2" t="s">
        <v>87</v>
      </c>
    </row>
    <row r="26" spans="2:4" x14ac:dyDescent="0.25">
      <c r="B26" s="2" t="s">
        <v>226</v>
      </c>
    </row>
    <row r="28" spans="2:4" x14ac:dyDescent="0.25">
      <c r="B28" s="2" t="s">
        <v>98</v>
      </c>
      <c r="C28" s="2" t="s">
        <v>99</v>
      </c>
      <c r="D28" s="2" t="s">
        <v>102</v>
      </c>
    </row>
    <row r="29" spans="2:4" x14ac:dyDescent="0.25">
      <c r="B29" t="s">
        <v>15</v>
      </c>
      <c r="C29">
        <v>20</v>
      </c>
    </row>
    <row r="30" spans="2:4" x14ac:dyDescent="0.25">
      <c r="B30" t="s">
        <v>100</v>
      </c>
      <c r="C30">
        <v>50</v>
      </c>
    </row>
    <row r="31" spans="2:4" x14ac:dyDescent="0.25">
      <c r="B31" t="s">
        <v>101</v>
      </c>
      <c r="C31">
        <v>60</v>
      </c>
    </row>
    <row r="32" spans="2:4" x14ac:dyDescent="0.25">
      <c r="B32" t="s">
        <v>8</v>
      </c>
      <c r="C32">
        <v>99</v>
      </c>
    </row>
    <row r="33" spans="2:3" x14ac:dyDescent="0.25">
      <c r="B33" t="s">
        <v>9</v>
      </c>
      <c r="C33">
        <v>28</v>
      </c>
    </row>
    <row r="34" spans="2:3" x14ac:dyDescent="0.25">
      <c r="B34" t="s">
        <v>10</v>
      </c>
      <c r="C34">
        <v>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4"/>
  <sheetViews>
    <sheetView workbookViewId="0">
      <selection activeCell="G8" sqref="G8"/>
    </sheetView>
  </sheetViews>
  <sheetFormatPr defaultRowHeight="15" x14ac:dyDescent="0.25"/>
  <cols>
    <col min="1" max="1" width="3.85546875" customWidth="1"/>
    <col min="2" max="2" width="19.28515625" customWidth="1"/>
    <col min="3" max="3" width="29.5703125" customWidth="1"/>
    <col min="4" max="4" width="22.42578125" customWidth="1"/>
    <col min="6" max="6" width="17.140625" customWidth="1"/>
  </cols>
  <sheetData>
    <row r="2" spans="2:6" x14ac:dyDescent="0.25">
      <c r="C2" s="2" t="s">
        <v>103</v>
      </c>
      <c r="D2" s="2" t="s">
        <v>102</v>
      </c>
      <c r="F2" s="2" t="s">
        <v>104</v>
      </c>
    </row>
    <row r="3" spans="2:6" x14ac:dyDescent="0.25">
      <c r="B3" t="s">
        <v>8</v>
      </c>
    </row>
    <row r="4" spans="2:6" x14ac:dyDescent="0.25">
      <c r="B4" t="s">
        <v>9</v>
      </c>
    </row>
    <row r="5" spans="2:6" x14ac:dyDescent="0.25">
      <c r="B5" t="s">
        <v>10</v>
      </c>
    </row>
    <row r="6" spans="2:6" x14ac:dyDescent="0.25">
      <c r="B6" t="s">
        <v>11</v>
      </c>
    </row>
    <row r="7" spans="2:6" x14ac:dyDescent="0.25">
      <c r="B7" t="s">
        <v>12</v>
      </c>
    </row>
    <row r="8" spans="2:6" x14ac:dyDescent="0.25">
      <c r="B8" t="s">
        <v>13</v>
      </c>
    </row>
    <row r="9" spans="2:6" x14ac:dyDescent="0.25">
      <c r="B9" t="s">
        <v>14</v>
      </c>
    </row>
    <row r="10" spans="2:6" x14ac:dyDescent="0.25">
      <c r="B10" t="s">
        <v>15</v>
      </c>
    </row>
    <row r="11" spans="2:6" x14ac:dyDescent="0.25">
      <c r="B11" t="s">
        <v>16</v>
      </c>
    </row>
    <row r="12" spans="2:6" x14ac:dyDescent="0.25">
      <c r="B12" t="s">
        <v>17</v>
      </c>
    </row>
    <row r="16" spans="2:6" x14ac:dyDescent="0.25">
      <c r="B16" s="2" t="s">
        <v>105</v>
      </c>
    </row>
    <row r="18" spans="2:6" x14ac:dyDescent="0.25">
      <c r="B18" s="2" t="s">
        <v>130</v>
      </c>
      <c r="C18" s="2" t="s">
        <v>106</v>
      </c>
      <c r="F18" s="2" t="s">
        <v>107</v>
      </c>
    </row>
    <row r="19" spans="2:6" x14ac:dyDescent="0.25">
      <c r="B19" t="s">
        <v>66</v>
      </c>
      <c r="F19" s="1" t="s">
        <v>108</v>
      </c>
    </row>
    <row r="20" spans="2:6" x14ac:dyDescent="0.25">
      <c r="B20" t="s">
        <v>67</v>
      </c>
      <c r="F20" t="s">
        <v>109</v>
      </c>
    </row>
    <row r="21" spans="2:6" x14ac:dyDescent="0.25">
      <c r="B21" t="s">
        <v>70</v>
      </c>
      <c r="F21" t="s">
        <v>110</v>
      </c>
    </row>
    <row r="22" spans="2:6" x14ac:dyDescent="0.25">
      <c r="B22" t="s">
        <v>72</v>
      </c>
    </row>
    <row r="23" spans="2:6" x14ac:dyDescent="0.25">
      <c r="B23" t="s">
        <v>68</v>
      </c>
    </row>
    <row r="24" spans="2:6" x14ac:dyDescent="0.25">
      <c r="B24" t="s">
        <v>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4"/>
  <sheetViews>
    <sheetView workbookViewId="0">
      <selection activeCell="B14" sqref="B14:D24"/>
    </sheetView>
  </sheetViews>
  <sheetFormatPr defaultRowHeight="15" x14ac:dyDescent="0.25"/>
  <cols>
    <col min="2" max="2" width="19.5703125" customWidth="1"/>
    <col min="3" max="3" width="15.5703125" customWidth="1"/>
    <col min="4" max="4" width="9.28515625" customWidth="1"/>
    <col min="5" max="5" width="15.5703125" customWidth="1"/>
    <col min="6" max="6" width="22.7109375" customWidth="1"/>
    <col min="7" max="7" width="46.42578125" customWidth="1"/>
    <col min="8" max="8" width="14" customWidth="1"/>
  </cols>
  <sheetData>
    <row r="2" spans="2:7" x14ac:dyDescent="0.25">
      <c r="B2" s="2" t="s">
        <v>117</v>
      </c>
    </row>
    <row r="4" spans="2:7" x14ac:dyDescent="0.25">
      <c r="B4" s="2" t="s">
        <v>91</v>
      </c>
      <c r="C4" s="2" t="s">
        <v>119</v>
      </c>
      <c r="D4" s="2" t="s">
        <v>111</v>
      </c>
      <c r="E4" s="2" t="s">
        <v>112</v>
      </c>
      <c r="G4" s="2" t="s">
        <v>124</v>
      </c>
    </row>
    <row r="5" spans="2:7" x14ac:dyDescent="0.25">
      <c r="B5" s="1" t="s">
        <v>92</v>
      </c>
      <c r="C5">
        <v>3</v>
      </c>
      <c r="D5" t="s">
        <v>113</v>
      </c>
      <c r="E5" t="s">
        <v>114</v>
      </c>
      <c r="G5" s="1" t="s">
        <v>118</v>
      </c>
    </row>
    <row r="6" spans="2:7" x14ac:dyDescent="0.25">
      <c r="B6" t="s">
        <v>93</v>
      </c>
      <c r="C6">
        <v>14</v>
      </c>
      <c r="D6" t="str">
        <f>IF(B6="Jablko","Zdravé","Nezdravé")</f>
        <v>Zdravé</v>
      </c>
      <c r="E6" t="s">
        <v>114</v>
      </c>
      <c r="G6" s="1" t="s">
        <v>121</v>
      </c>
    </row>
    <row r="7" spans="2:7" x14ac:dyDescent="0.25">
      <c r="B7" t="s">
        <v>94</v>
      </c>
      <c r="C7">
        <v>2</v>
      </c>
      <c r="D7" t="str">
        <f>IF(B7="Jablko","Zdravé","Nezdravé")</f>
        <v>Nezdravé</v>
      </c>
      <c r="E7" t="s">
        <v>114</v>
      </c>
      <c r="G7" s="1" t="s">
        <v>122</v>
      </c>
    </row>
    <row r="8" spans="2:7" x14ac:dyDescent="0.25">
      <c r="B8" t="s">
        <v>115</v>
      </c>
      <c r="C8">
        <v>34</v>
      </c>
      <c r="D8" t="str">
        <f>IF(B8="Jablko","Zdravé","Nezdravé")</f>
        <v>Nezdravé</v>
      </c>
      <c r="E8" t="s">
        <v>116</v>
      </c>
      <c r="G8" s="1" t="s">
        <v>123</v>
      </c>
    </row>
    <row r="9" spans="2:7" x14ac:dyDescent="0.25">
      <c r="B9" t="s">
        <v>95</v>
      </c>
      <c r="C9">
        <v>4</v>
      </c>
      <c r="D9" t="str">
        <f>IF(B9="Jablko","Zdravé","Nezdravé")</f>
        <v>Nezdravé</v>
      </c>
      <c r="E9" t="s">
        <v>116</v>
      </c>
    </row>
    <row r="10" spans="2:7" x14ac:dyDescent="0.25">
      <c r="B10" t="s">
        <v>96</v>
      </c>
      <c r="C10">
        <v>23</v>
      </c>
      <c r="D10" t="str">
        <f>IF(B10="Jablko","Zdravé","Nezdravé")</f>
        <v>Nezdravé</v>
      </c>
      <c r="E10" t="s">
        <v>114</v>
      </c>
    </row>
    <row r="13" spans="2:7" x14ac:dyDescent="0.25">
      <c r="B13" s="2"/>
    </row>
    <row r="14" spans="2:7" x14ac:dyDescent="0.25">
      <c r="C14" t="s">
        <v>120</v>
      </c>
      <c r="D14" t="s">
        <v>50</v>
      </c>
      <c r="G14" s="2" t="s">
        <v>125</v>
      </c>
    </row>
    <row r="15" spans="2:7" x14ac:dyDescent="0.25">
      <c r="B15" t="s">
        <v>8</v>
      </c>
      <c r="C15" t="s">
        <v>114</v>
      </c>
      <c r="D15">
        <v>69</v>
      </c>
      <c r="G15" s="1" t="s">
        <v>126</v>
      </c>
    </row>
    <row r="16" spans="2:7" x14ac:dyDescent="0.25">
      <c r="B16" t="s">
        <v>9</v>
      </c>
      <c r="C16" t="s">
        <v>116</v>
      </c>
      <c r="D16">
        <v>52</v>
      </c>
      <c r="G16" t="s">
        <v>127</v>
      </c>
    </row>
    <row r="17" spans="2:7" x14ac:dyDescent="0.25">
      <c r="B17" t="s">
        <v>10</v>
      </c>
      <c r="C17" t="s">
        <v>116</v>
      </c>
      <c r="D17">
        <v>85</v>
      </c>
      <c r="G17" t="s">
        <v>128</v>
      </c>
    </row>
    <row r="18" spans="2:7" x14ac:dyDescent="0.25">
      <c r="B18" t="s">
        <v>11</v>
      </c>
      <c r="C18" t="s">
        <v>116</v>
      </c>
      <c r="D18">
        <v>70</v>
      </c>
    </row>
    <row r="19" spans="2:7" x14ac:dyDescent="0.25">
      <c r="B19" t="s">
        <v>12</v>
      </c>
      <c r="C19" t="s">
        <v>114</v>
      </c>
      <c r="D19">
        <v>83</v>
      </c>
    </row>
    <row r="20" spans="2:7" x14ac:dyDescent="0.25">
      <c r="B20" t="s">
        <v>13</v>
      </c>
      <c r="C20" t="s">
        <v>114</v>
      </c>
      <c r="D20">
        <v>71</v>
      </c>
    </row>
    <row r="21" spans="2:7" x14ac:dyDescent="0.25">
      <c r="B21" t="s">
        <v>14</v>
      </c>
      <c r="C21" t="s">
        <v>116</v>
      </c>
      <c r="D21">
        <v>67</v>
      </c>
    </row>
    <row r="22" spans="2:7" x14ac:dyDescent="0.25">
      <c r="B22" t="s">
        <v>15</v>
      </c>
      <c r="C22" t="s">
        <v>116</v>
      </c>
      <c r="D22">
        <v>67</v>
      </c>
    </row>
    <row r="23" spans="2:7" x14ac:dyDescent="0.25">
      <c r="B23" t="s">
        <v>16</v>
      </c>
      <c r="C23" t="s">
        <v>116</v>
      </c>
      <c r="D23">
        <v>65</v>
      </c>
    </row>
    <row r="24" spans="2:7" x14ac:dyDescent="0.25">
      <c r="B24" t="s">
        <v>17</v>
      </c>
      <c r="C24" t="s">
        <v>116</v>
      </c>
      <c r="D24">
        <v>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1"/>
  <sheetViews>
    <sheetView workbookViewId="0">
      <selection activeCell="B16" sqref="B16:B21"/>
    </sheetView>
  </sheetViews>
  <sheetFormatPr defaultRowHeight="15" x14ac:dyDescent="0.25"/>
  <cols>
    <col min="2" max="2" width="17.7109375" customWidth="1"/>
    <col min="3" max="3" width="15.5703125" customWidth="1"/>
    <col min="4" max="4" width="17.140625" customWidth="1"/>
  </cols>
  <sheetData>
    <row r="2" spans="2:5" x14ac:dyDescent="0.25">
      <c r="C2" t="s">
        <v>120</v>
      </c>
      <c r="D2" t="s">
        <v>50</v>
      </c>
    </row>
    <row r="3" spans="2:5" x14ac:dyDescent="0.25">
      <c r="B3" t="s">
        <v>8</v>
      </c>
      <c r="C3" t="s">
        <v>114</v>
      </c>
      <c r="D3">
        <v>69</v>
      </c>
    </row>
    <row r="4" spans="2:5" x14ac:dyDescent="0.25">
      <c r="B4" t="s">
        <v>9</v>
      </c>
      <c r="C4" t="s">
        <v>116</v>
      </c>
      <c r="D4">
        <v>52</v>
      </c>
    </row>
    <row r="5" spans="2:5" x14ac:dyDescent="0.25">
      <c r="B5" t="s">
        <v>10</v>
      </c>
      <c r="C5" t="s">
        <v>116</v>
      </c>
      <c r="D5">
        <v>85</v>
      </c>
    </row>
    <row r="6" spans="2:5" x14ac:dyDescent="0.25">
      <c r="B6" t="s">
        <v>11</v>
      </c>
      <c r="C6" t="s">
        <v>116</v>
      </c>
      <c r="D6">
        <v>70</v>
      </c>
    </row>
    <row r="7" spans="2:5" x14ac:dyDescent="0.25">
      <c r="B7" t="s">
        <v>12</v>
      </c>
      <c r="C7" t="s">
        <v>114</v>
      </c>
      <c r="D7">
        <v>83</v>
      </c>
    </row>
    <row r="8" spans="2:5" x14ac:dyDescent="0.25">
      <c r="B8" t="s">
        <v>13</v>
      </c>
      <c r="C8" t="s">
        <v>114</v>
      </c>
      <c r="D8">
        <v>71</v>
      </c>
    </row>
    <row r="9" spans="2:5" x14ac:dyDescent="0.25">
      <c r="B9" t="s">
        <v>14</v>
      </c>
      <c r="C9" t="s">
        <v>116</v>
      </c>
      <c r="D9">
        <v>67</v>
      </c>
    </row>
    <row r="10" spans="2:5" x14ac:dyDescent="0.25">
      <c r="B10" t="s">
        <v>15</v>
      </c>
      <c r="C10" t="s">
        <v>116</v>
      </c>
      <c r="D10">
        <v>67</v>
      </c>
    </row>
    <row r="11" spans="2:5" x14ac:dyDescent="0.25">
      <c r="B11" t="s">
        <v>16</v>
      </c>
      <c r="C11" t="s">
        <v>116</v>
      </c>
      <c r="D11">
        <v>65</v>
      </c>
    </row>
    <row r="12" spans="2:5" x14ac:dyDescent="0.25">
      <c r="B12" t="s">
        <v>17</v>
      </c>
      <c r="C12" t="s">
        <v>116</v>
      </c>
      <c r="D12">
        <v>85</v>
      </c>
    </row>
    <row r="15" spans="2:5" x14ac:dyDescent="0.25">
      <c r="B15" s="2" t="s">
        <v>91</v>
      </c>
      <c r="C15" s="2" t="s">
        <v>111</v>
      </c>
      <c r="D15" s="2" t="s">
        <v>112</v>
      </c>
      <c r="E15" s="2" t="s">
        <v>129</v>
      </c>
    </row>
    <row r="16" spans="2:5" x14ac:dyDescent="0.25">
      <c r="B16" s="1" t="s">
        <v>92</v>
      </c>
      <c r="C16" t="s">
        <v>113</v>
      </c>
      <c r="D16" t="s">
        <v>114</v>
      </c>
    </row>
    <row r="17" spans="2:4" x14ac:dyDescent="0.25">
      <c r="B17" t="s">
        <v>93</v>
      </c>
      <c r="C17" t="str">
        <f>IF(B17="Jablko","Zdravé","Nezdravé")</f>
        <v>Zdravé</v>
      </c>
      <c r="D17" t="s">
        <v>114</v>
      </c>
    </row>
    <row r="18" spans="2:4" x14ac:dyDescent="0.25">
      <c r="B18" t="s">
        <v>94</v>
      </c>
      <c r="C18" t="str">
        <f>IF(B18="Jablko","Zdravé","Nezdravé")</f>
        <v>Nezdravé</v>
      </c>
      <c r="D18" t="s">
        <v>114</v>
      </c>
    </row>
    <row r="19" spans="2:4" x14ac:dyDescent="0.25">
      <c r="B19" t="s">
        <v>115</v>
      </c>
      <c r="C19" t="str">
        <f>IF(B19="Jablko","Zdravé","Nezdravé")</f>
        <v>Nezdravé</v>
      </c>
      <c r="D19" t="s">
        <v>116</v>
      </c>
    </row>
    <row r="20" spans="2:4" x14ac:dyDescent="0.25">
      <c r="B20" t="s">
        <v>95</v>
      </c>
      <c r="C20" t="str">
        <f>IF(B20="Jablko","Zdravé","Nezdravé")</f>
        <v>Nezdravé</v>
      </c>
      <c r="D20" t="s">
        <v>116</v>
      </c>
    </row>
    <row r="21" spans="2:4" x14ac:dyDescent="0.25">
      <c r="B21" t="s">
        <v>96</v>
      </c>
      <c r="C21" t="str">
        <f>IF(B21="Jablko","Zdravé","Nezdravé")</f>
        <v>Nezdravé</v>
      </c>
      <c r="D21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19</vt:i4>
      </vt:variant>
    </vt:vector>
  </HeadingPairs>
  <TitlesOfParts>
    <vt:vector size="19" baseType="lpstr">
      <vt:lpstr>1 Práce s listy</vt:lpstr>
      <vt:lpstr>2. Obrácení seznamu</vt:lpstr>
      <vt:lpstr>3. Vzorce a odkazy</vt:lpstr>
      <vt:lpstr>4. Časové funkce</vt:lpstr>
      <vt:lpstr>5. Textové funkce</vt:lpstr>
      <vt:lpstr>6. Logické funkce</vt:lpstr>
      <vt:lpstr>7. Ověření dat</vt:lpstr>
      <vt:lpstr>8. Podmíněné funkce</vt:lpstr>
      <vt:lpstr>9. Složené funkce</vt:lpstr>
      <vt:lpstr>10. Index</vt:lpstr>
      <vt:lpstr>11. Svyhledat</vt:lpstr>
      <vt:lpstr>12. Ostatní chytré funkce</vt:lpstr>
      <vt:lpstr>13. Prostorové vzorce</vt:lpstr>
      <vt:lpstr>Praha</vt:lpstr>
      <vt:lpstr>Brno</vt:lpstr>
      <vt:lpstr>Olomouc</vt:lpstr>
      <vt:lpstr>Rumburk</vt:lpstr>
      <vt:lpstr>14. Grafy</vt:lpstr>
      <vt:lpstr>15. Grafy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Jirí Benedikt</dc:creator>
  <cp:lastModifiedBy>Jirí Benedikt</cp:lastModifiedBy>
  <dcterms:created xsi:type="dcterms:W3CDTF">2016-04-03T10:40:14Z</dcterms:created>
  <dcterms:modified xsi:type="dcterms:W3CDTF">2017-01-23T07:50:37Z</dcterms:modified>
</cp:coreProperties>
</file>