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ri\Disk Google\Aktuální projekty Drive\Excel Video Vímvíc.cz\Podklady publikované na webu\"/>
    </mc:Choice>
  </mc:AlternateContent>
  <bookViews>
    <workbookView xWindow="0" yWindow="0" windowWidth="12660" windowHeight="5715" tabRatio="691" firstSheet="10" activeTab="10"/>
  </bookViews>
  <sheets>
    <sheet name="Prázdný list" sheetId="1" r:id="rId1"/>
    <sheet name="Praha" sheetId="2" r:id="rId2"/>
    <sheet name="Brno" sheetId="3" r:id="rId3"/>
    <sheet name="Olomouc" sheetId="5" r:id="rId4"/>
    <sheet name="Rumburk" sheetId="4" r:id="rId5"/>
    <sheet name="3D vzorce" sheetId="6" r:id="rId6"/>
    <sheet name="Řádky a Sloupce" sheetId="7" r:id="rId7"/>
    <sheet name="Násobení, dělení" sheetId="8" r:id="rId8"/>
    <sheet name="Pojmenování oblastí" sheetId="9" r:id="rId9"/>
    <sheet name="Svyhledat() 1" sheetId="10" r:id="rId10"/>
    <sheet name="Svyhledat()2" sheetId="11" r:id="rId11"/>
    <sheet name="Vvyhledat()+Index" sheetId="12" r:id="rId12"/>
    <sheet name="Data" sheetId="13" r:id="rId13"/>
    <sheet name="Formátování buněk" sheetId="15" r:id="rId14"/>
    <sheet name="Data z webu 1" sheetId="23" r:id="rId15"/>
    <sheet name="Data z webu 2" sheetId="24" r:id="rId16"/>
    <sheet name="Karta Vývojář" sheetId="16" r:id="rId17"/>
    <sheet name="Formulářové Prvky" sheetId="26" r:id="rId18"/>
    <sheet name="Směnárna" sheetId="28" r:id="rId19"/>
    <sheet name="Tachometrový graf" sheetId="29" r:id="rId20"/>
    <sheet name="Co dál" sheetId="30" r:id="rId21"/>
  </sheets>
  <externalReferences>
    <externalReference r:id="rId22"/>
  </externalReferences>
  <definedNames>
    <definedName name="_xlnm._FilterDatabase" localSheetId="12" hidden="1">Data!$A$1:$I$102</definedName>
    <definedName name="Kody_zajezdu">[1]Zájezdy!$A$4:$A$10</definedName>
    <definedName name="_xlnm.Print_Titles" localSheetId="12">Data!$1:$1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9" l="1"/>
  <c r="L8" i="29"/>
  <c r="L10" i="29" s="1"/>
  <c r="C5" i="24" l="1"/>
  <c r="P6" i="3" l="1"/>
  <c r="P7" i="3"/>
  <c r="P8" i="3"/>
  <c r="P9" i="3"/>
  <c r="P6" i="5"/>
  <c r="P7" i="5"/>
  <c r="P8" i="5"/>
  <c r="P9" i="5"/>
  <c r="P6" i="4"/>
  <c r="P7" i="4"/>
  <c r="P8" i="4"/>
  <c r="P9" i="4"/>
  <c r="P6" i="2"/>
  <c r="P7" i="2"/>
  <c r="P8" i="2"/>
  <c r="P9" i="2"/>
  <c r="P5" i="3"/>
  <c r="P5" i="5"/>
  <c r="P5" i="4"/>
  <c r="P5" i="2"/>
</calcChain>
</file>

<file path=xl/sharedStrings.xml><?xml version="1.0" encoding="utf-8"?>
<sst xmlns="http://schemas.openxmlformats.org/spreadsheetml/2006/main" count="964" uniqueCount="307">
  <si>
    <t>Adam</t>
  </si>
  <si>
    <t>Bára</t>
  </si>
  <si>
    <t>Cyril</t>
  </si>
  <si>
    <t>David</t>
  </si>
  <si>
    <t>Eva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</si>
  <si>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</si>
  <si>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</si>
  <si>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</si>
  <si>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</si>
  <si>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</si>
  <si>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</si>
  <si>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</si>
  <si>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</si>
  <si>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</si>
  <si>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</si>
  <si>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</si>
  <si>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</si>
  <si>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Čteme rádi, s.r.o, Rodinný elektronický obchod s knihami</t>
  </si>
  <si>
    <t>Počet vyřízených objednávek</t>
  </si>
  <si>
    <t>Praha</t>
  </si>
  <si>
    <t>Brno</t>
  </si>
  <si>
    <t>Olomouc</t>
  </si>
  <si>
    <t>Ostrava</t>
  </si>
  <si>
    <t>Rumburk</t>
  </si>
  <si>
    <t>X</t>
  </si>
  <si>
    <t>Nové rozdělení výdejních míst mezi zaměstnance</t>
  </si>
  <si>
    <t>Hrubá měsíční mzda</t>
  </si>
  <si>
    <t>Nová hodnota mzdy</t>
  </si>
  <si>
    <t>Sazba DPH</t>
  </si>
  <si>
    <t>Doprava</t>
  </si>
  <si>
    <t>Cena za kus</t>
  </si>
  <si>
    <t>Počet kusů</t>
  </si>
  <si>
    <t>Zaplatit</t>
  </si>
  <si>
    <t>Kalkulačka pro fakturaci</t>
  </si>
  <si>
    <t>Součet</t>
  </si>
  <si>
    <t>Leden - všechny pobočky</t>
  </si>
  <si>
    <t>Datum</t>
  </si>
  <si>
    <t>Den v týdnu</t>
  </si>
  <si>
    <t>Jaký je to den?</t>
  </si>
  <si>
    <t>Zákazník</t>
  </si>
  <si>
    <t xml:space="preserve">Kód </t>
  </si>
  <si>
    <t>Zájezd</t>
  </si>
  <si>
    <t>Cena</t>
  </si>
  <si>
    <t>Novák Jan</t>
  </si>
  <si>
    <t>I23</t>
  </si>
  <si>
    <t>Rokoš Jiří</t>
  </si>
  <si>
    <t>F06</t>
  </si>
  <si>
    <t>Králová Marie</t>
  </si>
  <si>
    <t>I11</t>
  </si>
  <si>
    <t>Sluka Michal</t>
  </si>
  <si>
    <t>E12</t>
  </si>
  <si>
    <t>Kašpar Oldřich</t>
  </si>
  <si>
    <t>N12</t>
  </si>
  <si>
    <t>Janáková Květa</t>
  </si>
  <si>
    <t>Cestovní kancelář Wanderlust, s.r.o.</t>
  </si>
  <si>
    <t>Přehled zákazníků</t>
  </si>
  <si>
    <t>Přehled zájezdů</t>
  </si>
  <si>
    <t>Kód</t>
  </si>
  <si>
    <t>Velký okruh Španělskem</t>
  </si>
  <si>
    <t>Tři dny v Paříži</t>
  </si>
  <si>
    <t>Za poznáním do jižní Itálie</t>
  </si>
  <si>
    <t>Jarní Dolomity</t>
  </si>
  <si>
    <t>Na sever Laponska</t>
  </si>
  <si>
    <t>N15</t>
  </si>
  <si>
    <t>Za polární kruh</t>
  </si>
  <si>
    <t>R05</t>
  </si>
  <si>
    <t>Velký moskevský okruh</t>
  </si>
  <si>
    <t>Země</t>
  </si>
  <si>
    <t>E</t>
  </si>
  <si>
    <t>F</t>
  </si>
  <si>
    <t>I</t>
  </si>
  <si>
    <t>N</t>
  </si>
  <si>
    <t>R</t>
  </si>
  <si>
    <t>Španělsko</t>
  </si>
  <si>
    <t>Francie</t>
  </si>
  <si>
    <t>Itálie</t>
  </si>
  <si>
    <t>Norsko</t>
  </si>
  <si>
    <t>Seznam zemí</t>
  </si>
  <si>
    <t>Jméno</t>
  </si>
  <si>
    <t>Rusko</t>
  </si>
  <si>
    <t>Jaro</t>
  </si>
  <si>
    <t>Léto</t>
  </si>
  <si>
    <t>Podzim</t>
  </si>
  <si>
    <t>Zima</t>
  </si>
  <si>
    <t>Počet nově vydaných knih</t>
  </si>
  <si>
    <t>Průměrný prodej</t>
  </si>
  <si>
    <t>Tržní analytika knižního trhu</t>
  </si>
  <si>
    <t>Sezóna</t>
  </si>
  <si>
    <t>Police</t>
  </si>
  <si>
    <t>Regál</t>
  </si>
  <si>
    <t>Stařec a Moře</t>
  </si>
  <si>
    <t>Dášenka</t>
  </si>
  <si>
    <t>Da Vinci Code</t>
  </si>
  <si>
    <t>Čtyřhodinový pracovní týden</t>
  </si>
  <si>
    <t>Malý princ</t>
  </si>
  <si>
    <t>Ztracený symbol</t>
  </si>
  <si>
    <t>Volání Kukačky</t>
  </si>
  <si>
    <t>Harry Potter</t>
  </si>
  <si>
    <t>Inferno</t>
  </si>
  <si>
    <t>Opřete se do toho</t>
  </si>
  <si>
    <t>New York Průvodce</t>
  </si>
  <si>
    <t>City Boy</t>
  </si>
  <si>
    <t>Alchymista</t>
  </si>
  <si>
    <t>Stoletý stařík</t>
  </si>
  <si>
    <t>Válka s Mloky</t>
  </si>
  <si>
    <t>Pohlaví</t>
  </si>
  <si>
    <t>Věk</t>
  </si>
  <si>
    <t>Bydliště</t>
  </si>
  <si>
    <t>Vzdělání</t>
  </si>
  <si>
    <t>Povolání</t>
  </si>
  <si>
    <t>Příjem</t>
  </si>
  <si>
    <t>Náboženství</t>
  </si>
  <si>
    <t>Byt</t>
  </si>
  <si>
    <t>Halamíček Petr</t>
  </si>
  <si>
    <t>muž</t>
  </si>
  <si>
    <t>SŠ</t>
  </si>
  <si>
    <t>úředník</t>
  </si>
  <si>
    <t>katolické</t>
  </si>
  <si>
    <t>družstevní byt</t>
  </si>
  <si>
    <t>Horák Pavel</t>
  </si>
  <si>
    <t>Vyuč.</t>
  </si>
  <si>
    <t>dělník</t>
  </si>
  <si>
    <t>vlastní byt</t>
  </si>
  <si>
    <t>Jilemnická Kristýna</t>
  </si>
  <si>
    <t>žena</t>
  </si>
  <si>
    <t>VŠ</t>
  </si>
  <si>
    <t>technik</t>
  </si>
  <si>
    <t>bez vyznání</t>
  </si>
  <si>
    <t>Knapová Dagmar</t>
  </si>
  <si>
    <t>Labudová Kateřina</t>
  </si>
  <si>
    <t>Z</t>
  </si>
  <si>
    <t>nájemní byt</t>
  </si>
  <si>
    <t>Pekařová Věra</t>
  </si>
  <si>
    <t>Prošková Barbora</t>
  </si>
  <si>
    <t>vlastní domek</t>
  </si>
  <si>
    <t>Sýkora Jakub</t>
  </si>
  <si>
    <t>nezaměstnaný</t>
  </si>
  <si>
    <t>Šíl Viktor</t>
  </si>
  <si>
    <t>jiné</t>
  </si>
  <si>
    <t>Bláhová Nataša</t>
  </si>
  <si>
    <t>České Budějovice</t>
  </si>
  <si>
    <t>protestantské</t>
  </si>
  <si>
    <t>Lipský Jakub</t>
  </si>
  <si>
    <t>Plášková Simona</t>
  </si>
  <si>
    <t>pronájem</t>
  </si>
  <si>
    <t>Pustina Klement</t>
  </si>
  <si>
    <t>Víšek Václav</t>
  </si>
  <si>
    <t>Želivský Eduard</t>
  </si>
  <si>
    <t>pravoslavné</t>
  </si>
  <si>
    <t>Čížková Jana</t>
  </si>
  <si>
    <t>Hradec Králové</t>
  </si>
  <si>
    <t>Filipová Světlana</t>
  </si>
  <si>
    <t>Hledíková Růžena</t>
  </si>
  <si>
    <t>Janáčková Miroslava</t>
  </si>
  <si>
    <t>Kostková Oldřiška</t>
  </si>
  <si>
    <t>ubytovna</t>
  </si>
  <si>
    <t>Lakosta David</t>
  </si>
  <si>
    <t>Sládek Vojtěch</t>
  </si>
  <si>
    <t>Bílý Matyáš</t>
  </si>
  <si>
    <t>Jihlava</t>
  </si>
  <si>
    <t>Čížek Matěj</t>
  </si>
  <si>
    <t>Jiroušková Petra</t>
  </si>
  <si>
    <t>Mádek Ondřej</t>
  </si>
  <si>
    <t>Málková Svatava</t>
  </si>
  <si>
    <t>Pečený Marcel</t>
  </si>
  <si>
    <t>Polívka Lukáš</t>
  </si>
  <si>
    <t>Šťastný František</t>
  </si>
  <si>
    <t>Vašků Jan</t>
  </si>
  <si>
    <t>Březina Jiří</t>
  </si>
  <si>
    <t>Karlovy Vary</t>
  </si>
  <si>
    <t>Horáček Adolf</t>
  </si>
  <si>
    <t>Ježek Richard</t>
  </si>
  <si>
    <t>Kostřava Leopold</t>
  </si>
  <si>
    <t>Pražák Kamil</t>
  </si>
  <si>
    <t>Stachová Ladislava</t>
  </si>
  <si>
    <t>Hrubá Kamila</t>
  </si>
  <si>
    <t>Liberec</t>
  </si>
  <si>
    <t>Hrubý Michal</t>
  </si>
  <si>
    <t>Kolinger Daniel</t>
  </si>
  <si>
    <t>Petrásek Michal</t>
  </si>
  <si>
    <t>Písek Libor</t>
  </si>
  <si>
    <t>Scheiderová Růžena</t>
  </si>
  <si>
    <t>Svobodová Dáša</t>
  </si>
  <si>
    <t>Vožický Marek</t>
  </si>
  <si>
    <t>Hálková Simona</t>
  </si>
  <si>
    <t>Holubová Amálie</t>
  </si>
  <si>
    <t>Lochotínský Jan</t>
  </si>
  <si>
    <t>Nosál Jaroslav</t>
  </si>
  <si>
    <t>Sázená Františka</t>
  </si>
  <si>
    <t>Stoklasová Marie</t>
  </si>
  <si>
    <t>Hromada Hynek</t>
  </si>
  <si>
    <t>Knapová Dana</t>
  </si>
  <si>
    <t>Kobliha Mikuláš</t>
  </si>
  <si>
    <t>Lomnická Ludmila</t>
  </si>
  <si>
    <t>Loudová jiřina</t>
  </si>
  <si>
    <t>Nová Viktorie</t>
  </si>
  <si>
    <t>Novák Otakar</t>
  </si>
  <si>
    <t>Skořepová Adéla</t>
  </si>
  <si>
    <t>Bílek Svatopluk</t>
  </si>
  <si>
    <t>Pardubice</t>
  </si>
  <si>
    <t>Čermáková Anežka</t>
  </si>
  <si>
    <t>Černá Stanislava</t>
  </si>
  <si>
    <t>Hradecká Jana</t>
  </si>
  <si>
    <t>Hradecký Bedřich</t>
  </si>
  <si>
    <t>Lehniský Viktor</t>
  </si>
  <si>
    <t>Málková Květa</t>
  </si>
  <si>
    <t>Řeháčková Marie</t>
  </si>
  <si>
    <t>Voda Emil</t>
  </si>
  <si>
    <t>Kolihová Věra</t>
  </si>
  <si>
    <t>Plzeň</t>
  </si>
  <si>
    <t>Lipský Jaroslav</t>
  </si>
  <si>
    <t>Mikeš Donát</t>
  </si>
  <si>
    <t>Petrásek Jindřich</t>
  </si>
  <si>
    <t>Podolská Emílie</t>
  </si>
  <si>
    <t>Stach Josef</t>
  </si>
  <si>
    <t>Varga Dezider</t>
  </si>
  <si>
    <t>Vodička Jan</t>
  </si>
  <si>
    <t>Žernov Karel</t>
  </si>
  <si>
    <t>Abrahám Jan</t>
  </si>
  <si>
    <t>Čáp Arnold</t>
  </si>
  <si>
    <t>Čápová Liběna</t>
  </si>
  <si>
    <t>Dvořák Václav</t>
  </si>
  <si>
    <t>Jílek Michal</t>
  </si>
  <si>
    <t>Klásek Jan</t>
  </si>
  <si>
    <t>Kolomazník Petr</t>
  </si>
  <si>
    <t>Lebduška Jaromil</t>
  </si>
  <si>
    <t>Sládek Řehoř</t>
  </si>
  <si>
    <t>Stožecká Dana</t>
  </si>
  <si>
    <t>Kotas Miroslav</t>
  </si>
  <si>
    <t>Ústí nad Labem</t>
  </si>
  <si>
    <t>Kříž Vítězslav</t>
  </si>
  <si>
    <t>Lišková Otakara</t>
  </si>
  <si>
    <t>Nováková Pavla</t>
  </si>
  <si>
    <t>Potáčová Zora</t>
  </si>
  <si>
    <t>Potůčková Matylda</t>
  </si>
  <si>
    <t>Škárka Eduard</t>
  </si>
  <si>
    <t>Doudlebský Richard</t>
  </si>
  <si>
    <t>Zlín</t>
  </si>
  <si>
    <t>Hrádek Tomáš</t>
  </si>
  <si>
    <t>Jílková Jiřina</t>
  </si>
  <si>
    <t>Jón Ignác</t>
  </si>
  <si>
    <t>Mazura Arnošt</t>
  </si>
  <si>
    <t>Vyplněno</t>
  </si>
  <si>
    <t>Zkuste Sami naformátovat</t>
  </si>
  <si>
    <t>Bez formátu</t>
  </si>
  <si>
    <t>S Formátem</t>
  </si>
  <si>
    <t>vždy zobrazit číslo</t>
  </si>
  <si>
    <t xml:space="preserve"># </t>
  </si>
  <si>
    <t>zobrazit, pokud by to nebyla nula na začátku</t>
  </si>
  <si>
    <t>mezera</t>
  </si>
  <si>
    <t>skrytí řádu tisíců</t>
  </si>
  <si>
    <t>" "</t>
  </si>
  <si>
    <t>text</t>
  </si>
  <si>
    <t>[&lt;0]</t>
  </si>
  <si>
    <t>podmínka</t>
  </si>
  <si>
    <t>oddělení hodnot (kladné;záporné;nula)</t>
  </si>
  <si>
    <t>název barvy</t>
  </si>
  <si>
    <t>Typ</t>
  </si>
  <si>
    <t>Přidaná jednotka</t>
  </si>
  <si>
    <t>Oddělení tisíců</t>
  </si>
  <si>
    <t>Znak # a 0</t>
  </si>
  <si>
    <t>Miliony Kč</t>
  </si>
  <si>
    <t>Záporné červené</t>
  </si>
  <si>
    <t xml:space="preserve">"Neviditelné" </t>
  </si>
  <si>
    <t>; ;</t>
  </si>
  <si>
    <t>[červená]</t>
  </si>
  <si>
    <t>S podmínkou</t>
  </si>
  <si>
    <t>Datum a čas</t>
  </si>
  <si>
    <t>Procenta</t>
  </si>
  <si>
    <t>Excel 2010 +</t>
  </si>
  <si>
    <t>Soubor</t>
  </si>
  <si>
    <t>Možnosti</t>
  </si>
  <si>
    <t>Přizpůsobit pás karet</t>
  </si>
  <si>
    <t>Vývojář</t>
  </si>
  <si>
    <t>Jak zobrazit kartu vývojář</t>
  </si>
  <si>
    <t>Možnosti aplikace Excel</t>
  </si>
  <si>
    <t>Oblíbené</t>
  </si>
  <si>
    <t>Zobrazit na pásu kartu vývojář</t>
  </si>
  <si>
    <t>Kulaté Tlačítko office</t>
  </si>
  <si>
    <t>Excel 2007</t>
  </si>
  <si>
    <t>Kurz EUR</t>
  </si>
  <si>
    <t>Kč / EUR</t>
  </si>
  <si>
    <t>Počet EUR</t>
  </si>
  <si>
    <t>částka v Kč</t>
  </si>
  <si>
    <t>Rozsáhlý manuál vlastních formátů naleznete zde</t>
  </si>
  <si>
    <t>Bílá</t>
  </si>
  <si>
    <t>Zelená</t>
  </si>
  <si>
    <t>Zkuste posouvat táhlem, bude se posouvat i ručička na grafu</t>
  </si>
  <si>
    <t>Hodnota</t>
  </si>
  <si>
    <t>Zbytek</t>
  </si>
  <si>
    <t>Ručička</t>
  </si>
  <si>
    <t>Poloha ručičky</t>
  </si>
  <si>
    <t>Červená</t>
  </si>
  <si>
    <t>Splnění cíle:</t>
  </si>
  <si>
    <t>Toto se naučíte na kurzu. Graf můžete použít pro zobrazování jakéhokoli čísla</t>
  </si>
  <si>
    <t>Nastavení</t>
  </si>
  <si>
    <t>Tachometrový graf MS Excel</t>
  </si>
  <si>
    <t>Žlutá</t>
  </si>
  <si>
    <t>Maticové vzorce</t>
  </si>
  <si>
    <t>=SOUČIN.SKALÁRNÍ()</t>
  </si>
  <si>
    <t>Definované názvy</t>
  </si>
  <si>
    <t>Index+Pozvyhledat</t>
  </si>
  <si>
    <t>Souhrny</t>
  </si>
  <si>
    <t>Import dat z textu</t>
  </si>
  <si>
    <t>Excel v angličtině</t>
  </si>
  <si>
    <t>Makra</t>
  </si>
  <si>
    <t>Google apps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</si>
</sst>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d/m/yyyy\ h:mm;@"/>
    <numFmt numFmtId="166" formatCode="0.0"/>
    <numFmt numFmtId="167" formatCode="0&quot; ks&quot;"/>
    <numFmt numFmtId="168" formatCode="0.0,,&quot; mil. Kč&quot;"/>
    <numFmt numFmtId="169" formatCode="_-* #,##0\ [$€-1]_-;\-* #,##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9" fontId="0" fillId="0" borderId="0" xfId="0" applyNumberFormat="1"/>
    <xf numFmtId="164" fontId="0" fillId="0" borderId="0" xfId="1" applyNumberFormat="1" applyFont="1"/>
    <xf numFmtId="0" fontId="0" fillId="0" borderId="0" xfId="0" applyFont="1"/>
    <xf numFmtId="0" fontId="0" fillId="0" borderId="1" xfId="0" applyFont="1" applyBorder="1"/>
    <xf numFmtId="0" fontId="0" fillId="0" borderId="1" xfId="0" applyBorder="1"/>
    <xf numFmtId="0" fontId="0" fillId="2" borderId="0" xfId="0" applyFill="1" applyAlignment="1">
      <alignment horizontal="center"/>
    </xf>
    <xf numFmtId="0" fontId="0" fillId="0" borderId="0" xfId="0" applyBorder="1"/>
    <xf numFmtId="0" fontId="2" fillId="0" borderId="1" xfId="0" applyFont="1" applyBorder="1"/>
    <xf numFmtId="9" fontId="0" fillId="0" borderId="1" xfId="2" applyFont="1" applyBorder="1"/>
    <xf numFmtId="14" fontId="0" fillId="0" borderId="0" xfId="0" applyNumberFormat="1"/>
    <xf numFmtId="0" fontId="2" fillId="0" borderId="2" xfId="0" applyFont="1" applyBorder="1"/>
    <xf numFmtId="0" fontId="0" fillId="0" borderId="2" xfId="0" applyBorder="1"/>
    <xf numFmtId="0" fontId="2" fillId="3" borderId="0" xfId="0" applyFont="1" applyFill="1" applyBorder="1"/>
    <xf numFmtId="164" fontId="2" fillId="3" borderId="0" xfId="1" applyNumberFormat="1" applyFont="1" applyFill="1" applyBorder="1"/>
    <xf numFmtId="0" fontId="0" fillId="0" borderId="0" xfId="0" applyFont="1" applyFill="1" applyBorder="1"/>
    <xf numFmtId="164" fontId="0" fillId="0" borderId="0" xfId="1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165" fontId="0" fillId="0" borderId="0" xfId="0" applyNumberFormat="1" applyFont="1" applyFill="1" applyBorder="1"/>
    <xf numFmtId="0" fontId="0" fillId="0" borderId="0" xfId="0" applyNumberFormat="1"/>
    <xf numFmtId="166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4" fillId="0" borderId="0" xfId="3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" fontId="0" fillId="0" borderId="0" xfId="0" applyNumberFormat="1" applyFont="1"/>
    <xf numFmtId="9" fontId="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Font="1" applyBorder="1"/>
    <xf numFmtId="0" fontId="0" fillId="0" borderId="0" xfId="0" quotePrefix="1"/>
    <xf numFmtId="0" fontId="2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0" fillId="0" borderId="0" xfId="0" applyNumberFormat="1" applyBorder="1"/>
    <xf numFmtId="2" fontId="0" fillId="0" borderId="0" xfId="2" applyNumberFormat="1" applyFont="1"/>
  </cellXfs>
  <cellStyles count="4">
    <cellStyle name="Hypertextový odkaz" xfId="3" builtinId="8"/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'Tachometrový graf'!$K$3:$K$6</c:f>
              <c:strCache>
                <c:ptCount val="4"/>
                <c:pt idx="0">
                  <c:v>Bílá</c:v>
                </c:pt>
                <c:pt idx="1">
                  <c:v>Červená</c:v>
                </c:pt>
                <c:pt idx="2">
                  <c:v>Žlutá</c:v>
                </c:pt>
                <c:pt idx="3">
                  <c:v>Zelená</c:v>
                </c:pt>
              </c:strCache>
            </c:strRef>
          </c:cat>
          <c:val>
            <c:numRef>
              <c:f>'Tachometrový graf'!$L$3:$L$6</c:f>
              <c:numCache>
                <c:formatCode>General</c:formatCode>
                <c:ptCount val="4"/>
                <c:pt idx="0">
                  <c:v>50</c:v>
                </c:pt>
                <c:pt idx="1">
                  <c:v>7</c:v>
                </c:pt>
                <c:pt idx="2">
                  <c:v>20</c:v>
                </c:pt>
                <c:pt idx="3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'Tachometrový graf'!$K$8:$K$10</c:f>
              <c:strCache>
                <c:ptCount val="3"/>
                <c:pt idx="0">
                  <c:v>Poloha ručičky</c:v>
                </c:pt>
                <c:pt idx="1">
                  <c:v>Ručička</c:v>
                </c:pt>
                <c:pt idx="2">
                  <c:v>Zbytek</c:v>
                </c:pt>
              </c:strCache>
            </c:strRef>
          </c:cat>
          <c:val>
            <c:numRef>
              <c:f>'Tachometrový graf'!$L$8:$L$10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L$12" horiz="1" max="100" page="10" val="1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128587</xdr:rowOff>
    </xdr:from>
    <xdr:to>
      <xdr:col>8</xdr:col>
      <xdr:colOff>323850</xdr:colOff>
      <xdr:row>21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</xdr:colOff>
      <xdr:row>6</xdr:row>
      <xdr:rowOff>128587</xdr:rowOff>
    </xdr:from>
    <xdr:to>
      <xdr:col>8</xdr:col>
      <xdr:colOff>338137</xdr:colOff>
      <xdr:row>21</xdr:row>
      <xdr:rowOff>14287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16</xdr:row>
          <xdr:rowOff>104775</xdr:rowOff>
        </xdr:from>
        <xdr:to>
          <xdr:col>6</xdr:col>
          <xdr:colOff>504825</xdr:colOff>
          <xdr:row>18</xdr:row>
          <xdr:rowOff>19050</xdr:rowOff>
        </xdr:to>
        <xdr:sp macro="" textlink="">
          <xdr:nvSpPr>
            <xdr:cNvPr id="21505" name="Scroll Bar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ri\Dropbox\Aktu&#225;ln&#237;%20Projekty\_Excel%20&#353;kolen&#237;\Excel_skoleni\Priklady\Kapitola%20G%20-%2021%20Funkcia%20VLOO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jezdy"/>
      <sheetName val="Vyhledávací funkce"/>
    </sheetNames>
    <sheetDataSet>
      <sheetData sheetId="0">
        <row r="4">
          <cell r="A4" t="str">
            <v>E12</v>
          </cell>
        </row>
        <row r="5">
          <cell r="A5" t="str">
            <v>F06</v>
          </cell>
        </row>
        <row r="6">
          <cell r="A6" t="str">
            <v>I11</v>
          </cell>
        </row>
        <row r="7">
          <cell r="A7" t="str">
            <v>I23</v>
          </cell>
        </row>
        <row r="8">
          <cell r="A8" t="str">
            <v>N12</v>
          </cell>
        </row>
        <row r="9">
          <cell r="A9" t="str">
            <v>N15</v>
          </cell>
        </row>
        <row r="10">
          <cell r="A10" t="str">
            <v>R05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ffice.lasakovi.com/excel/formatovani/vlastni-format-bunek-pokrocile-nastaveni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ColWidth="8.42578125" defaultRowHeight="15" x14ac:dyDescent="0.25"/>
  <sheetData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workbookViewId="0">
      <selection activeCell="C1" sqref="C1:K14"/>
    </sheetView>
  </sheetViews>
  <sheetFormatPr defaultRowHeight="15" x14ac:dyDescent="0.25"/>
  <cols>
    <col min="2" max="2" width="16.28515625" customWidth="1"/>
    <col min="3" max="3" width="14.85546875" customWidth="1"/>
  </cols>
  <sheetData>
    <row r="1" spans="2:8" x14ac:dyDescent="0.25">
      <c r="G1" s="1"/>
      <c r="H1" s="1"/>
    </row>
    <row r="2" spans="2:8" x14ac:dyDescent="0.25">
      <c r="B2" s="1" t="s">
        <v>36</v>
      </c>
      <c r="C2" s="11"/>
      <c r="G2" s="1"/>
      <c r="H2" s="1"/>
    </row>
    <row r="3" spans="2:8" x14ac:dyDescent="0.25">
      <c r="B3" s="1" t="s">
        <v>37</v>
      </c>
      <c r="G3" s="1"/>
      <c r="H3" s="1"/>
    </row>
    <row r="4" spans="2:8" x14ac:dyDescent="0.25">
      <c r="B4" s="1" t="s">
        <v>38</v>
      </c>
      <c r="G4" s="1"/>
      <c r="H4" s="1"/>
    </row>
    <row r="5" spans="2:8" x14ac:dyDescent="0.25">
      <c r="G5" s="1"/>
      <c r="H5" s="1"/>
    </row>
    <row r="6" spans="2:8" x14ac:dyDescent="0.25">
      <c r="G6" s="1"/>
      <c r="H6" s="1"/>
    </row>
    <row r="7" spans="2:8" x14ac:dyDescent="0.25">
      <c r="G7" s="1"/>
      <c r="H7" s="1"/>
    </row>
    <row r="8" spans="2:8" x14ac:dyDescent="0.25">
      <c r="G8" s="1"/>
      <c r="H8" s="1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G11" sqref="G11"/>
    </sheetView>
  </sheetViews>
  <sheetFormatPr defaultRowHeight="15" x14ac:dyDescent="0.25"/>
  <cols>
    <col min="1" max="1" width="17" customWidth="1"/>
    <col min="2" max="5" width="9.5703125" customWidth="1"/>
    <col min="11" max="11" width="15.28515625" bestFit="1" customWidth="1"/>
    <col min="12" max="12" width="23.42578125" customWidth="1"/>
  </cols>
  <sheetData>
    <row r="1" spans="1:13" x14ac:dyDescent="0.25">
      <c r="A1" s="1" t="s">
        <v>54</v>
      </c>
    </row>
    <row r="3" spans="1:13" x14ac:dyDescent="0.25">
      <c r="A3" s="9" t="s">
        <v>55</v>
      </c>
      <c r="B3" s="6"/>
      <c r="C3" s="6"/>
      <c r="D3" s="6"/>
      <c r="E3" s="6"/>
      <c r="G3" s="1"/>
      <c r="K3" s="1" t="s">
        <v>56</v>
      </c>
    </row>
    <row r="4" spans="1:13" x14ac:dyDescent="0.25">
      <c r="A4" s="1" t="s">
        <v>39</v>
      </c>
      <c r="B4" s="1" t="s">
        <v>40</v>
      </c>
      <c r="C4" s="1" t="s">
        <v>41</v>
      </c>
      <c r="D4" s="1" t="s">
        <v>42</v>
      </c>
      <c r="E4" s="1" t="s">
        <v>67</v>
      </c>
      <c r="K4" s="9" t="s">
        <v>57</v>
      </c>
      <c r="L4" s="9" t="s">
        <v>41</v>
      </c>
      <c r="M4" s="9" t="s">
        <v>42</v>
      </c>
    </row>
    <row r="5" spans="1:13" x14ac:dyDescent="0.25">
      <c r="A5" t="s">
        <v>43</v>
      </c>
      <c r="B5" t="s">
        <v>44</v>
      </c>
      <c r="K5" t="s">
        <v>50</v>
      </c>
      <c r="L5" t="s">
        <v>58</v>
      </c>
      <c r="M5">
        <v>17200</v>
      </c>
    </row>
    <row r="6" spans="1:13" x14ac:dyDescent="0.25">
      <c r="A6" t="s">
        <v>45</v>
      </c>
      <c r="B6" t="s">
        <v>46</v>
      </c>
      <c r="K6" t="s">
        <v>46</v>
      </c>
      <c r="L6" t="s">
        <v>59</v>
      </c>
      <c r="M6">
        <v>6200</v>
      </c>
    </row>
    <row r="7" spans="1:13" x14ac:dyDescent="0.25">
      <c r="A7" t="s">
        <v>47</v>
      </c>
      <c r="B7" t="s">
        <v>48</v>
      </c>
      <c r="K7" t="s">
        <v>48</v>
      </c>
      <c r="L7" t="s">
        <v>60</v>
      </c>
      <c r="M7">
        <v>13500</v>
      </c>
    </row>
    <row r="8" spans="1:13" x14ac:dyDescent="0.25">
      <c r="A8" t="s">
        <v>49</v>
      </c>
      <c r="B8" t="s">
        <v>50</v>
      </c>
      <c r="K8" t="s">
        <v>44</v>
      </c>
      <c r="L8" t="s">
        <v>61</v>
      </c>
      <c r="M8">
        <v>6800</v>
      </c>
    </row>
    <row r="9" spans="1:13" x14ac:dyDescent="0.25">
      <c r="A9" t="s">
        <v>51</v>
      </c>
      <c r="B9" t="s">
        <v>52</v>
      </c>
      <c r="K9" t="s">
        <v>52</v>
      </c>
      <c r="L9" t="s">
        <v>62</v>
      </c>
      <c r="M9">
        <v>26300</v>
      </c>
    </row>
    <row r="10" spans="1:13" x14ac:dyDescent="0.25">
      <c r="A10" t="s">
        <v>53</v>
      </c>
      <c r="B10" t="s">
        <v>46</v>
      </c>
      <c r="K10" t="s">
        <v>63</v>
      </c>
      <c r="L10" t="s">
        <v>64</v>
      </c>
      <c r="M10">
        <v>22000</v>
      </c>
    </row>
    <row r="11" spans="1:13" x14ac:dyDescent="0.25">
      <c r="K11" t="s">
        <v>65</v>
      </c>
      <c r="L11" t="s">
        <v>66</v>
      </c>
      <c r="M11">
        <v>16500</v>
      </c>
    </row>
    <row r="13" spans="1:13" x14ac:dyDescent="0.25">
      <c r="K13" s="9" t="s">
        <v>77</v>
      </c>
      <c r="L13" s="6"/>
    </row>
    <row r="14" spans="1:13" x14ac:dyDescent="0.25">
      <c r="K14" t="s">
        <v>68</v>
      </c>
      <c r="L14" t="s">
        <v>73</v>
      </c>
    </row>
    <row r="15" spans="1:13" x14ac:dyDescent="0.25">
      <c r="K15" t="s">
        <v>69</v>
      </c>
      <c r="L15" t="s">
        <v>74</v>
      </c>
    </row>
    <row r="16" spans="1:13" x14ac:dyDescent="0.25">
      <c r="K16" t="s">
        <v>70</v>
      </c>
      <c r="L16" t="s">
        <v>75</v>
      </c>
    </row>
    <row r="17" spans="11:12" x14ac:dyDescent="0.25">
      <c r="K17" t="s">
        <v>71</v>
      </c>
      <c r="L17" t="s">
        <v>76</v>
      </c>
    </row>
    <row r="18" spans="11:12" x14ac:dyDescent="0.25">
      <c r="K18" t="s">
        <v>72</v>
      </c>
      <c r="L18" t="s">
        <v>79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>
      <selection activeCell="C11" sqref="C11"/>
    </sheetView>
  </sheetViews>
  <sheetFormatPr defaultRowHeight="15" x14ac:dyDescent="0.25"/>
  <cols>
    <col min="1" max="1" width="24.28515625" bestFit="1" customWidth="1"/>
    <col min="11" max="13" width="18.7109375" customWidth="1"/>
  </cols>
  <sheetData>
    <row r="2" spans="1:13" x14ac:dyDescent="0.25">
      <c r="A2" s="1" t="s">
        <v>86</v>
      </c>
    </row>
    <row r="3" spans="1:13" x14ac:dyDescent="0.25">
      <c r="K3" t="s">
        <v>89</v>
      </c>
    </row>
    <row r="4" spans="1:13" x14ac:dyDescent="0.25">
      <c r="A4" s="1" t="s">
        <v>87</v>
      </c>
      <c r="B4" t="s">
        <v>80</v>
      </c>
      <c r="C4" t="s">
        <v>81</v>
      </c>
      <c r="D4" t="s">
        <v>82</v>
      </c>
      <c r="E4" t="s">
        <v>83</v>
      </c>
      <c r="K4">
        <v>1</v>
      </c>
      <c r="L4">
        <v>2</v>
      </c>
      <c r="M4">
        <v>3</v>
      </c>
    </row>
    <row r="5" spans="1:13" x14ac:dyDescent="0.25">
      <c r="A5" t="s">
        <v>84</v>
      </c>
      <c r="B5">
        <v>40</v>
      </c>
      <c r="C5">
        <v>39</v>
      </c>
      <c r="D5">
        <v>129</v>
      </c>
      <c r="E5">
        <v>18</v>
      </c>
      <c r="I5" t="s">
        <v>88</v>
      </c>
      <c r="J5">
        <v>1</v>
      </c>
      <c r="K5" t="s">
        <v>90</v>
      </c>
      <c r="L5" t="s">
        <v>91</v>
      </c>
      <c r="M5" t="s">
        <v>92</v>
      </c>
    </row>
    <row r="6" spans="1:13" x14ac:dyDescent="0.25">
      <c r="A6" t="s">
        <v>85</v>
      </c>
      <c r="B6">
        <v>10000</v>
      </c>
      <c r="C6">
        <v>20000</v>
      </c>
      <c r="D6">
        <v>30000</v>
      </c>
      <c r="E6">
        <v>20000</v>
      </c>
      <c r="J6">
        <v>2</v>
      </c>
      <c r="K6" t="s">
        <v>93</v>
      </c>
      <c r="L6" t="s">
        <v>94</v>
      </c>
      <c r="M6" t="s">
        <v>95</v>
      </c>
    </row>
    <row r="7" spans="1:13" x14ac:dyDescent="0.25">
      <c r="J7">
        <v>3</v>
      </c>
      <c r="K7" t="s">
        <v>96</v>
      </c>
      <c r="L7" t="s">
        <v>97</v>
      </c>
      <c r="M7" t="s">
        <v>98</v>
      </c>
    </row>
    <row r="8" spans="1:13" x14ac:dyDescent="0.25">
      <c r="J8">
        <v>4</v>
      </c>
      <c r="K8" t="s">
        <v>99</v>
      </c>
      <c r="L8" t="s">
        <v>100</v>
      </c>
      <c r="M8" t="s">
        <v>101</v>
      </c>
    </row>
    <row r="9" spans="1:13" x14ac:dyDescent="0.25">
      <c r="J9">
        <v>5</v>
      </c>
      <c r="K9" t="s">
        <v>102</v>
      </c>
      <c r="L9" t="s">
        <v>103</v>
      </c>
      <c r="M9" t="s">
        <v>104</v>
      </c>
    </row>
    <row r="10" spans="1:13" x14ac:dyDescent="0.25">
      <c r="A10" s="4" t="s">
        <v>87</v>
      </c>
      <c r="G10" s="8"/>
      <c r="H10" s="8"/>
      <c r="I10" s="8"/>
      <c r="J10" s="8"/>
      <c r="K10" s="8"/>
      <c r="L10" s="8"/>
      <c r="M10" s="8"/>
    </row>
    <row r="11" spans="1:13" x14ac:dyDescent="0.25">
      <c r="A11" s="4" t="s">
        <v>84</v>
      </c>
      <c r="G11" s="8"/>
      <c r="H11" s="8"/>
      <c r="I11" s="8"/>
      <c r="J11" s="8"/>
      <c r="K11" s="8"/>
      <c r="L11" s="8"/>
      <c r="M11" s="8"/>
    </row>
    <row r="12" spans="1:13" x14ac:dyDescent="0.25">
      <c r="G12" s="8"/>
      <c r="H12" s="8"/>
      <c r="I12" s="36"/>
      <c r="J12" s="36"/>
      <c r="K12" s="36"/>
      <c r="L12" s="8"/>
      <c r="M12" s="8"/>
    </row>
    <row r="13" spans="1:13" x14ac:dyDescent="0.25">
      <c r="G13" s="8"/>
      <c r="H13" s="8"/>
      <c r="I13" s="8"/>
      <c r="J13" s="8"/>
      <c r="K13" s="8"/>
      <c r="L13" s="8"/>
      <c r="M13" s="8"/>
    </row>
    <row r="14" spans="1:13" x14ac:dyDescent="0.25">
      <c r="G14" s="8"/>
      <c r="H14" s="8"/>
      <c r="I14" s="8"/>
      <c r="J14" s="8"/>
      <c r="K14" s="8"/>
      <c r="L14" s="8"/>
      <c r="M14" s="8"/>
    </row>
    <row r="15" spans="1:13" x14ac:dyDescent="0.25">
      <c r="G15" s="8"/>
      <c r="H15" s="8"/>
      <c r="I15" s="8"/>
      <c r="J15" s="8"/>
      <c r="K15" s="8"/>
      <c r="L15" s="8"/>
      <c r="M15" s="8"/>
    </row>
    <row r="16" spans="1:13" x14ac:dyDescent="0.25">
      <c r="G16" s="8"/>
      <c r="H16" s="8"/>
      <c r="I16" s="8"/>
      <c r="J16" s="8"/>
      <c r="K16" s="8"/>
      <c r="L16" s="8"/>
      <c r="M16" s="8"/>
    </row>
    <row r="17" spans="7:13" x14ac:dyDescent="0.25">
      <c r="G17" s="8"/>
      <c r="H17" s="8"/>
      <c r="I17" s="8"/>
      <c r="J17" s="8"/>
      <c r="K17" s="8"/>
      <c r="L17" s="8"/>
      <c r="M17" s="8"/>
    </row>
    <row r="18" spans="7:13" x14ac:dyDescent="0.25">
      <c r="G18" s="8"/>
      <c r="H18" s="8"/>
      <c r="I18" s="8"/>
      <c r="J18" s="8"/>
      <c r="K18" s="8"/>
      <c r="L18" s="8"/>
      <c r="M18" s="8"/>
    </row>
    <row r="19" spans="7:13" x14ac:dyDescent="0.25">
      <c r="G19" s="8"/>
      <c r="H19" s="8"/>
      <c r="I19" s="8"/>
      <c r="J19" s="8"/>
      <c r="K19" s="8"/>
      <c r="L19" s="8"/>
      <c r="M19" s="8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workbookViewId="0">
      <selection activeCell="I12" sqref="I12"/>
    </sheetView>
  </sheetViews>
  <sheetFormatPr defaultRowHeight="15" x14ac:dyDescent="0.25"/>
  <cols>
    <col min="1" max="1" width="19.140625" bestFit="1" customWidth="1"/>
    <col min="2" max="2" width="7.42578125" bestFit="1" customWidth="1"/>
    <col min="3" max="3" width="5" bestFit="1" customWidth="1"/>
    <col min="4" max="4" width="16.7109375" bestFit="1" customWidth="1"/>
    <col min="5" max="5" width="8.5703125" bestFit="1" customWidth="1"/>
    <col min="6" max="6" width="24.28515625" customWidth="1"/>
    <col min="7" max="7" width="10.28515625" bestFit="1" customWidth="1"/>
    <col min="8" max="8" width="13.42578125" bestFit="1" customWidth="1"/>
    <col min="9" max="9" width="13.5703125" bestFit="1" customWidth="1"/>
    <col min="10" max="10" width="15.7109375" bestFit="1" customWidth="1"/>
    <col min="11" max="11" width="12.85546875" customWidth="1"/>
  </cols>
  <sheetData>
    <row r="1" spans="1:12" x14ac:dyDescent="0.25">
      <c r="A1" s="14" t="s">
        <v>78</v>
      </c>
      <c r="B1" s="14" t="s">
        <v>105</v>
      </c>
      <c r="C1" s="14" t="s">
        <v>106</v>
      </c>
      <c r="D1" s="14" t="s">
        <v>107</v>
      </c>
      <c r="E1" s="14" t="s">
        <v>108</v>
      </c>
      <c r="F1" s="14" t="s">
        <v>109</v>
      </c>
      <c r="G1" s="15" t="s">
        <v>110</v>
      </c>
      <c r="H1" s="14" t="s">
        <v>111</v>
      </c>
      <c r="I1" s="14" t="s">
        <v>112</v>
      </c>
      <c r="J1" s="14" t="s">
        <v>242</v>
      </c>
    </row>
    <row r="2" spans="1:12" x14ac:dyDescent="0.25">
      <c r="A2" s="16" t="s">
        <v>113</v>
      </c>
      <c r="B2" s="16" t="s">
        <v>114</v>
      </c>
      <c r="C2" s="16">
        <v>48</v>
      </c>
      <c r="D2" s="16" t="s">
        <v>20</v>
      </c>
      <c r="E2" s="16" t="s">
        <v>115</v>
      </c>
      <c r="F2" s="16" t="s">
        <v>116</v>
      </c>
      <c r="G2" s="17">
        <v>26300</v>
      </c>
      <c r="H2" s="16" t="s">
        <v>117</v>
      </c>
      <c r="I2" s="18" t="s">
        <v>118</v>
      </c>
      <c r="J2" s="20">
        <v>42166.036752119755</v>
      </c>
      <c r="L2" s="16"/>
    </row>
    <row r="3" spans="1:12" x14ac:dyDescent="0.25">
      <c r="A3" s="16" t="s">
        <v>119</v>
      </c>
      <c r="B3" s="16" t="s">
        <v>114</v>
      </c>
      <c r="C3" s="16">
        <v>44</v>
      </c>
      <c r="D3" s="16" t="s">
        <v>20</v>
      </c>
      <c r="E3" s="16" t="s">
        <v>120</v>
      </c>
      <c r="F3" s="16" t="s">
        <v>121</v>
      </c>
      <c r="G3" s="17">
        <v>12700</v>
      </c>
      <c r="H3" s="16" t="s">
        <v>117</v>
      </c>
      <c r="I3" s="16" t="s">
        <v>122</v>
      </c>
      <c r="J3" s="20">
        <v>42016.987867140582</v>
      </c>
      <c r="K3" s="1"/>
    </row>
    <row r="4" spans="1:12" x14ac:dyDescent="0.25">
      <c r="A4" s="16" t="s">
        <v>123</v>
      </c>
      <c r="B4" s="16" t="s">
        <v>124</v>
      </c>
      <c r="C4" s="16">
        <v>20</v>
      </c>
      <c r="D4" s="16" t="s">
        <v>20</v>
      </c>
      <c r="E4" s="16" t="s">
        <v>125</v>
      </c>
      <c r="F4" s="16" t="s">
        <v>126</v>
      </c>
      <c r="G4" s="17">
        <v>46800</v>
      </c>
      <c r="H4" s="16" t="s">
        <v>127</v>
      </c>
      <c r="I4" s="18" t="s">
        <v>118</v>
      </c>
      <c r="J4" s="20">
        <v>42244.061379490166</v>
      </c>
      <c r="K4" s="19"/>
    </row>
    <row r="5" spans="1:12" x14ac:dyDescent="0.25">
      <c r="A5" s="16" t="s">
        <v>128</v>
      </c>
      <c r="B5" s="16" t="s">
        <v>124</v>
      </c>
      <c r="C5" s="16">
        <v>55</v>
      </c>
      <c r="D5" s="16" t="s">
        <v>20</v>
      </c>
      <c r="E5" s="16" t="s">
        <v>115</v>
      </c>
      <c r="F5" s="16" t="s">
        <v>121</v>
      </c>
      <c r="G5" s="17">
        <v>29200</v>
      </c>
      <c r="H5" s="16" t="s">
        <v>127</v>
      </c>
      <c r="I5" s="18" t="s">
        <v>118</v>
      </c>
      <c r="J5" s="20">
        <v>42352.845750763168</v>
      </c>
      <c r="K5" s="16"/>
    </row>
    <row r="6" spans="1:12" x14ac:dyDescent="0.25">
      <c r="A6" s="16" t="s">
        <v>129</v>
      </c>
      <c r="B6" s="16" t="s">
        <v>124</v>
      </c>
      <c r="C6" s="16">
        <v>51</v>
      </c>
      <c r="D6" s="16" t="s">
        <v>20</v>
      </c>
      <c r="E6" s="16" t="s">
        <v>130</v>
      </c>
      <c r="F6" s="16" t="s">
        <v>121</v>
      </c>
      <c r="G6" s="17">
        <v>14700</v>
      </c>
      <c r="H6" s="16" t="s">
        <v>127</v>
      </c>
      <c r="I6" s="18" t="s">
        <v>131</v>
      </c>
      <c r="J6" s="20">
        <v>42351.483804465854</v>
      </c>
      <c r="K6" s="16"/>
    </row>
    <row r="7" spans="1:12" x14ac:dyDescent="0.25">
      <c r="A7" s="16" t="s">
        <v>132</v>
      </c>
      <c r="B7" s="16" t="s">
        <v>124</v>
      </c>
      <c r="C7" s="16">
        <v>55</v>
      </c>
      <c r="D7" s="16" t="s">
        <v>20</v>
      </c>
      <c r="E7" s="16" t="s">
        <v>125</v>
      </c>
      <c r="F7" s="16" t="s">
        <v>126</v>
      </c>
      <c r="G7" s="17">
        <v>47100</v>
      </c>
      <c r="H7" s="16" t="s">
        <v>127</v>
      </c>
      <c r="I7" s="18" t="s">
        <v>122</v>
      </c>
      <c r="J7" s="20">
        <v>42237.323262150225</v>
      </c>
    </row>
    <row r="8" spans="1:12" x14ac:dyDescent="0.25">
      <c r="A8" s="16" t="s">
        <v>133</v>
      </c>
      <c r="B8" s="16" t="s">
        <v>124</v>
      </c>
      <c r="C8" s="16">
        <v>60</v>
      </c>
      <c r="D8" s="16" t="s">
        <v>20</v>
      </c>
      <c r="E8" s="16" t="s">
        <v>120</v>
      </c>
      <c r="F8" s="16" t="s">
        <v>121</v>
      </c>
      <c r="G8" s="17">
        <v>15700</v>
      </c>
      <c r="H8" s="16" t="s">
        <v>127</v>
      </c>
      <c r="I8" s="16" t="s">
        <v>134</v>
      </c>
      <c r="J8" s="20">
        <v>42354.315842581054</v>
      </c>
    </row>
    <row r="9" spans="1:12" x14ac:dyDescent="0.25">
      <c r="A9" s="16" t="s">
        <v>135</v>
      </c>
      <c r="B9" s="16" t="s">
        <v>114</v>
      </c>
      <c r="C9" s="16">
        <v>44</v>
      </c>
      <c r="D9" s="16" t="s">
        <v>20</v>
      </c>
      <c r="E9" s="16" t="s">
        <v>115</v>
      </c>
      <c r="F9" s="16" t="s">
        <v>136</v>
      </c>
      <c r="G9" s="17">
        <v>6600</v>
      </c>
      <c r="H9" s="16" t="s">
        <v>127</v>
      </c>
      <c r="I9" s="18" t="s">
        <v>131</v>
      </c>
      <c r="J9" s="20">
        <v>42247.465439944433</v>
      </c>
    </row>
    <row r="10" spans="1:12" x14ac:dyDescent="0.25">
      <c r="A10" s="16" t="s">
        <v>137</v>
      </c>
      <c r="B10" s="16" t="s">
        <v>114</v>
      </c>
      <c r="C10" s="16">
        <v>50</v>
      </c>
      <c r="D10" s="16" t="s">
        <v>20</v>
      </c>
      <c r="E10" s="16" t="s">
        <v>125</v>
      </c>
      <c r="F10" s="16" t="s">
        <v>126</v>
      </c>
      <c r="G10" s="17">
        <v>42900</v>
      </c>
      <c r="H10" s="16" t="s">
        <v>138</v>
      </c>
      <c r="I10" s="18" t="s">
        <v>118</v>
      </c>
      <c r="J10" s="20">
        <v>42296.745518943331</v>
      </c>
    </row>
    <row r="11" spans="1:12" x14ac:dyDescent="0.25">
      <c r="A11" s="16" t="s">
        <v>139</v>
      </c>
      <c r="B11" s="16" t="s">
        <v>124</v>
      </c>
      <c r="C11" s="16">
        <v>49</v>
      </c>
      <c r="D11" s="16" t="s">
        <v>140</v>
      </c>
      <c r="E11" s="16" t="s">
        <v>125</v>
      </c>
      <c r="F11" s="16" t="s">
        <v>126</v>
      </c>
      <c r="G11" s="17">
        <v>43700</v>
      </c>
      <c r="H11" s="16" t="s">
        <v>141</v>
      </c>
      <c r="I11" s="18" t="s">
        <v>134</v>
      </c>
      <c r="J11" s="20">
        <v>42044.79148119071</v>
      </c>
    </row>
    <row r="12" spans="1:12" x14ac:dyDescent="0.25">
      <c r="A12" s="16" t="s">
        <v>142</v>
      </c>
      <c r="B12" s="16" t="s">
        <v>114</v>
      </c>
      <c r="C12" s="16">
        <v>43</v>
      </c>
      <c r="D12" s="16" t="s">
        <v>140</v>
      </c>
      <c r="E12" s="16" t="s">
        <v>130</v>
      </c>
      <c r="F12" s="16" t="s">
        <v>121</v>
      </c>
      <c r="G12" s="17">
        <v>15000</v>
      </c>
      <c r="H12" s="16" t="s">
        <v>117</v>
      </c>
      <c r="I12" s="18" t="s">
        <v>131</v>
      </c>
      <c r="J12" s="20">
        <v>42082.152619142122</v>
      </c>
    </row>
    <row r="13" spans="1:12" x14ac:dyDescent="0.25">
      <c r="A13" s="16" t="s">
        <v>143</v>
      </c>
      <c r="B13" s="16" t="s">
        <v>124</v>
      </c>
      <c r="C13" s="16">
        <v>23</v>
      </c>
      <c r="D13" s="16" t="s">
        <v>140</v>
      </c>
      <c r="E13" s="16" t="s">
        <v>115</v>
      </c>
      <c r="F13" s="16" t="s">
        <v>126</v>
      </c>
      <c r="G13" s="17">
        <v>37900</v>
      </c>
      <c r="H13" s="16" t="s">
        <v>127</v>
      </c>
      <c r="I13" s="18" t="s">
        <v>144</v>
      </c>
      <c r="J13" s="20">
        <v>42092.840111602309</v>
      </c>
    </row>
    <row r="14" spans="1:12" x14ac:dyDescent="0.25">
      <c r="A14" s="16" t="s">
        <v>145</v>
      </c>
      <c r="B14" s="16" t="s">
        <v>114</v>
      </c>
      <c r="C14" s="16">
        <v>52</v>
      </c>
      <c r="D14" s="16" t="s">
        <v>140</v>
      </c>
      <c r="E14" s="16" t="s">
        <v>125</v>
      </c>
      <c r="F14" s="16" t="s">
        <v>126</v>
      </c>
      <c r="G14" s="17">
        <v>49300</v>
      </c>
      <c r="H14" s="16" t="s">
        <v>127</v>
      </c>
      <c r="I14" s="18" t="s">
        <v>134</v>
      </c>
      <c r="J14" s="20">
        <v>42039.655811949502</v>
      </c>
    </row>
    <row r="15" spans="1:12" x14ac:dyDescent="0.25">
      <c r="A15" s="16" t="s">
        <v>146</v>
      </c>
      <c r="B15" s="16" t="s">
        <v>114</v>
      </c>
      <c r="C15" s="16">
        <v>36</v>
      </c>
      <c r="D15" s="16" t="s">
        <v>140</v>
      </c>
      <c r="E15" s="16" t="s">
        <v>130</v>
      </c>
      <c r="F15" s="16" t="s">
        <v>121</v>
      </c>
      <c r="G15" s="17">
        <v>21400</v>
      </c>
      <c r="H15" s="16" t="s">
        <v>127</v>
      </c>
      <c r="I15" s="18" t="s">
        <v>131</v>
      </c>
      <c r="J15" s="20">
        <v>42323.41197833325</v>
      </c>
    </row>
    <row r="16" spans="1:12" x14ac:dyDescent="0.25">
      <c r="A16" s="16" t="s">
        <v>147</v>
      </c>
      <c r="B16" s="16" t="s">
        <v>114</v>
      </c>
      <c r="C16" s="16">
        <v>47</v>
      </c>
      <c r="D16" s="16" t="s">
        <v>140</v>
      </c>
      <c r="E16" s="16" t="s">
        <v>120</v>
      </c>
      <c r="F16" s="16" t="s">
        <v>121</v>
      </c>
      <c r="G16" s="17">
        <v>15000</v>
      </c>
      <c r="H16" s="16" t="s">
        <v>148</v>
      </c>
      <c r="I16" s="18" t="s">
        <v>131</v>
      </c>
      <c r="J16" s="20">
        <v>42013.873147592545</v>
      </c>
    </row>
    <row r="17" spans="1:10" x14ac:dyDescent="0.25">
      <c r="A17" s="16" t="s">
        <v>149</v>
      </c>
      <c r="B17" s="16" t="s">
        <v>124</v>
      </c>
      <c r="C17" s="16">
        <v>31</v>
      </c>
      <c r="D17" s="16" t="s">
        <v>150</v>
      </c>
      <c r="E17" s="16" t="s">
        <v>125</v>
      </c>
      <c r="F17" s="16" t="s">
        <v>126</v>
      </c>
      <c r="G17" s="17">
        <v>49800</v>
      </c>
      <c r="H17" s="16" t="s">
        <v>127</v>
      </c>
      <c r="I17" s="18" t="s">
        <v>122</v>
      </c>
      <c r="J17" s="20">
        <v>42217.681135181279</v>
      </c>
    </row>
    <row r="18" spans="1:10" x14ac:dyDescent="0.25">
      <c r="A18" s="16" t="s">
        <v>151</v>
      </c>
      <c r="B18" s="16" t="s">
        <v>124</v>
      </c>
      <c r="C18" s="16">
        <v>36</v>
      </c>
      <c r="D18" s="16" t="s">
        <v>150</v>
      </c>
      <c r="E18" s="16" t="s">
        <v>130</v>
      </c>
      <c r="F18" s="16" t="s">
        <v>136</v>
      </c>
      <c r="G18" s="17">
        <v>12300</v>
      </c>
      <c r="H18" s="16" t="s">
        <v>138</v>
      </c>
      <c r="I18" s="16" t="s">
        <v>134</v>
      </c>
      <c r="J18" s="20">
        <v>42040.561248584308</v>
      </c>
    </row>
    <row r="19" spans="1:10" x14ac:dyDescent="0.25">
      <c r="A19" s="16" t="s">
        <v>152</v>
      </c>
      <c r="B19" s="16" t="s">
        <v>124</v>
      </c>
      <c r="C19" s="16">
        <v>31</v>
      </c>
      <c r="D19" s="16" t="s">
        <v>150</v>
      </c>
      <c r="E19" s="16" t="s">
        <v>125</v>
      </c>
      <c r="F19" s="16" t="s">
        <v>116</v>
      </c>
      <c r="G19" s="17">
        <v>26800</v>
      </c>
      <c r="H19" s="16" t="s">
        <v>127</v>
      </c>
      <c r="I19" s="18" t="s">
        <v>134</v>
      </c>
      <c r="J19" s="20">
        <v>42197.106030393799</v>
      </c>
    </row>
    <row r="20" spans="1:10" x14ac:dyDescent="0.25">
      <c r="A20" s="16" t="s">
        <v>153</v>
      </c>
      <c r="B20" s="16" t="s">
        <v>124</v>
      </c>
      <c r="C20" s="16">
        <v>39</v>
      </c>
      <c r="D20" s="16" t="s">
        <v>150</v>
      </c>
      <c r="E20" s="16" t="s">
        <v>125</v>
      </c>
      <c r="F20" s="16" t="s">
        <v>126</v>
      </c>
      <c r="G20" s="17">
        <v>34400</v>
      </c>
      <c r="H20" s="16" t="s">
        <v>127</v>
      </c>
      <c r="I20" s="16" t="s">
        <v>134</v>
      </c>
      <c r="J20" s="20">
        <v>42122.27785160012</v>
      </c>
    </row>
    <row r="21" spans="1:10" x14ac:dyDescent="0.25">
      <c r="A21" s="16" t="s">
        <v>154</v>
      </c>
      <c r="B21" s="16" t="s">
        <v>124</v>
      </c>
      <c r="C21" s="16">
        <v>25</v>
      </c>
      <c r="D21" s="16" t="s">
        <v>150</v>
      </c>
      <c r="E21" s="16" t="s">
        <v>130</v>
      </c>
      <c r="F21" s="16" t="s">
        <v>121</v>
      </c>
      <c r="G21" s="17">
        <v>16500</v>
      </c>
      <c r="H21" s="16" t="s">
        <v>127</v>
      </c>
      <c r="I21" s="18" t="s">
        <v>155</v>
      </c>
      <c r="J21" s="20">
        <v>42322.104368537941</v>
      </c>
    </row>
    <row r="22" spans="1:10" x14ac:dyDescent="0.25">
      <c r="A22" s="16" t="s">
        <v>156</v>
      </c>
      <c r="B22" s="16" t="s">
        <v>114</v>
      </c>
      <c r="C22" s="16">
        <v>56</v>
      </c>
      <c r="D22" s="16" t="s">
        <v>150</v>
      </c>
      <c r="E22" s="16" t="s">
        <v>120</v>
      </c>
      <c r="F22" s="16" t="s">
        <v>116</v>
      </c>
      <c r="G22" s="17">
        <v>26100</v>
      </c>
      <c r="H22" s="16" t="s">
        <v>127</v>
      </c>
      <c r="I22" s="18" t="s">
        <v>118</v>
      </c>
      <c r="J22" s="20">
        <v>42054.642798982</v>
      </c>
    </row>
    <row r="23" spans="1:10" x14ac:dyDescent="0.25">
      <c r="A23" s="16" t="s">
        <v>157</v>
      </c>
      <c r="B23" s="16" t="s">
        <v>114</v>
      </c>
      <c r="C23" s="16">
        <v>57</v>
      </c>
      <c r="D23" s="16" t="s">
        <v>150</v>
      </c>
      <c r="E23" s="16" t="s">
        <v>125</v>
      </c>
      <c r="F23" s="16" t="s">
        <v>126</v>
      </c>
      <c r="G23" s="17">
        <v>45300</v>
      </c>
      <c r="H23" s="16" t="s">
        <v>127</v>
      </c>
      <c r="I23" s="18" t="s">
        <v>118</v>
      </c>
      <c r="J23" s="20">
        <v>42016.246755549742</v>
      </c>
    </row>
    <row r="24" spans="1:10" x14ac:dyDescent="0.25">
      <c r="A24" s="16" t="s">
        <v>158</v>
      </c>
      <c r="B24" s="16" t="s">
        <v>114</v>
      </c>
      <c r="C24" s="16">
        <v>46</v>
      </c>
      <c r="D24" s="16" t="s">
        <v>159</v>
      </c>
      <c r="E24" s="16" t="s">
        <v>120</v>
      </c>
      <c r="F24" s="16" t="s">
        <v>121</v>
      </c>
      <c r="G24" s="17">
        <v>16900</v>
      </c>
      <c r="H24" s="16" t="s">
        <v>127</v>
      </c>
      <c r="I24" s="18" t="s">
        <v>131</v>
      </c>
      <c r="J24" s="20">
        <v>42033.973292525203</v>
      </c>
    </row>
    <row r="25" spans="1:10" x14ac:dyDescent="0.25">
      <c r="A25" s="16" t="s">
        <v>160</v>
      </c>
      <c r="B25" s="16" t="s">
        <v>114</v>
      </c>
      <c r="C25" s="16">
        <v>53</v>
      </c>
      <c r="D25" s="16" t="s">
        <v>159</v>
      </c>
      <c r="E25" s="16" t="s">
        <v>130</v>
      </c>
      <c r="F25" s="16" t="s">
        <v>121</v>
      </c>
      <c r="G25" s="17">
        <v>14600</v>
      </c>
      <c r="H25" s="16" t="s">
        <v>127</v>
      </c>
      <c r="I25" s="18" t="s">
        <v>131</v>
      </c>
      <c r="J25" s="20">
        <v>42253.752839391811</v>
      </c>
    </row>
    <row r="26" spans="1:10" x14ac:dyDescent="0.25">
      <c r="A26" s="16" t="s">
        <v>161</v>
      </c>
      <c r="B26" s="16" t="s">
        <v>124</v>
      </c>
      <c r="C26" s="16">
        <v>35</v>
      </c>
      <c r="D26" s="16" t="s">
        <v>159</v>
      </c>
      <c r="E26" s="16" t="s">
        <v>125</v>
      </c>
      <c r="F26" s="16" t="s">
        <v>116</v>
      </c>
      <c r="G26" s="17">
        <v>28800</v>
      </c>
      <c r="H26" s="16" t="s">
        <v>127</v>
      </c>
      <c r="I26" s="18" t="s">
        <v>118</v>
      </c>
      <c r="J26" s="20">
        <v>42178.484060957453</v>
      </c>
    </row>
    <row r="27" spans="1:10" x14ac:dyDescent="0.25">
      <c r="A27" s="16" t="s">
        <v>162</v>
      </c>
      <c r="B27" s="16" t="s">
        <v>114</v>
      </c>
      <c r="C27" s="16">
        <v>45</v>
      </c>
      <c r="D27" s="16" t="s">
        <v>159</v>
      </c>
      <c r="E27" s="16" t="s">
        <v>120</v>
      </c>
      <c r="F27" s="16" t="s">
        <v>126</v>
      </c>
      <c r="G27" s="17">
        <v>34500</v>
      </c>
      <c r="H27" s="16" t="s">
        <v>127</v>
      </c>
      <c r="I27" s="18" t="s">
        <v>122</v>
      </c>
      <c r="J27" s="20">
        <v>42298.447172513523</v>
      </c>
    </row>
    <row r="28" spans="1:10" x14ac:dyDescent="0.25">
      <c r="A28" s="16" t="s">
        <v>163</v>
      </c>
      <c r="B28" s="16" t="s">
        <v>124</v>
      </c>
      <c r="C28" s="16">
        <v>58</v>
      </c>
      <c r="D28" s="16" t="s">
        <v>159</v>
      </c>
      <c r="E28" s="16" t="s">
        <v>130</v>
      </c>
      <c r="F28" s="16" t="s">
        <v>121</v>
      </c>
      <c r="G28" s="17">
        <v>28600</v>
      </c>
      <c r="H28" s="16" t="s">
        <v>127</v>
      </c>
      <c r="I28" s="18" t="s">
        <v>118</v>
      </c>
      <c r="J28" s="20">
        <v>42218.761784093193</v>
      </c>
    </row>
    <row r="29" spans="1:10" x14ac:dyDescent="0.25">
      <c r="A29" s="16" t="s">
        <v>164</v>
      </c>
      <c r="B29" s="16" t="s">
        <v>114</v>
      </c>
      <c r="C29" s="16">
        <v>55</v>
      </c>
      <c r="D29" s="16" t="s">
        <v>159</v>
      </c>
      <c r="E29" s="16" t="s">
        <v>130</v>
      </c>
      <c r="F29" s="16" t="s">
        <v>136</v>
      </c>
      <c r="G29" s="17">
        <v>5700</v>
      </c>
      <c r="H29" s="16" t="s">
        <v>117</v>
      </c>
      <c r="I29" s="18" t="s">
        <v>118</v>
      </c>
      <c r="J29" s="20">
        <v>42077.056498024664</v>
      </c>
    </row>
    <row r="30" spans="1:10" x14ac:dyDescent="0.25">
      <c r="A30" s="16" t="s">
        <v>165</v>
      </c>
      <c r="B30" s="16" t="s">
        <v>114</v>
      </c>
      <c r="C30" s="16">
        <v>40</v>
      </c>
      <c r="D30" s="16" t="s">
        <v>159</v>
      </c>
      <c r="E30" s="16" t="s">
        <v>115</v>
      </c>
      <c r="F30" s="16" t="s">
        <v>121</v>
      </c>
      <c r="G30" s="17">
        <v>22800</v>
      </c>
      <c r="H30" s="16" t="s">
        <v>127</v>
      </c>
      <c r="I30" s="16" t="s">
        <v>134</v>
      </c>
      <c r="J30" s="20">
        <v>42103.350461619128</v>
      </c>
    </row>
    <row r="31" spans="1:10" x14ac:dyDescent="0.25">
      <c r="A31" s="16" t="s">
        <v>166</v>
      </c>
      <c r="B31" s="16" t="s">
        <v>114</v>
      </c>
      <c r="C31" s="16">
        <v>41</v>
      </c>
      <c r="D31" s="16" t="s">
        <v>159</v>
      </c>
      <c r="E31" s="16" t="s">
        <v>115</v>
      </c>
      <c r="F31" s="16" t="s">
        <v>126</v>
      </c>
      <c r="G31" s="17">
        <v>34100</v>
      </c>
      <c r="H31" s="16" t="s">
        <v>127</v>
      </c>
      <c r="I31" s="18" t="s">
        <v>118</v>
      </c>
      <c r="J31" s="20">
        <v>42142.395111431979</v>
      </c>
    </row>
    <row r="32" spans="1:10" x14ac:dyDescent="0.25">
      <c r="A32" s="16" t="s">
        <v>167</v>
      </c>
      <c r="B32" s="16" t="s">
        <v>114</v>
      </c>
      <c r="C32" s="16">
        <v>46</v>
      </c>
      <c r="D32" s="16" t="s">
        <v>159</v>
      </c>
      <c r="E32" s="16" t="s">
        <v>125</v>
      </c>
      <c r="F32" s="16" t="s">
        <v>126</v>
      </c>
      <c r="G32" s="17">
        <v>35800</v>
      </c>
      <c r="H32" s="16" t="s">
        <v>127</v>
      </c>
      <c r="I32" s="18" t="s">
        <v>118</v>
      </c>
      <c r="J32" s="20">
        <v>42257.307222180236</v>
      </c>
    </row>
    <row r="33" spans="1:10" x14ac:dyDescent="0.25">
      <c r="A33" s="16" t="s">
        <v>168</v>
      </c>
      <c r="B33" s="16" t="s">
        <v>114</v>
      </c>
      <c r="C33" s="16">
        <v>47</v>
      </c>
      <c r="D33" s="16" t="s">
        <v>169</v>
      </c>
      <c r="E33" s="16" t="s">
        <v>120</v>
      </c>
      <c r="F33" s="16" t="s">
        <v>121</v>
      </c>
      <c r="G33" s="17">
        <v>22900</v>
      </c>
      <c r="H33" s="16" t="s">
        <v>127</v>
      </c>
      <c r="I33" s="18" t="s">
        <v>131</v>
      </c>
      <c r="J33" s="20">
        <v>42349.300025686498</v>
      </c>
    </row>
    <row r="34" spans="1:10" x14ac:dyDescent="0.25">
      <c r="A34" s="16" t="s">
        <v>170</v>
      </c>
      <c r="B34" s="16" t="s">
        <v>114</v>
      </c>
      <c r="C34" s="16">
        <v>23</v>
      </c>
      <c r="D34" s="16" t="s">
        <v>169</v>
      </c>
      <c r="E34" s="16" t="s">
        <v>130</v>
      </c>
      <c r="F34" s="16" t="s">
        <v>121</v>
      </c>
      <c r="G34" s="17">
        <v>27800</v>
      </c>
      <c r="H34" s="16" t="s">
        <v>127</v>
      </c>
      <c r="I34" s="16" t="s">
        <v>144</v>
      </c>
      <c r="J34" s="20">
        <v>42309.639343844152</v>
      </c>
    </row>
    <row r="35" spans="1:10" x14ac:dyDescent="0.25">
      <c r="A35" s="16" t="s">
        <v>171</v>
      </c>
      <c r="B35" s="16" t="s">
        <v>114</v>
      </c>
      <c r="C35" s="16">
        <v>58</v>
      </c>
      <c r="D35" s="16" t="s">
        <v>169</v>
      </c>
      <c r="E35" s="16" t="s">
        <v>120</v>
      </c>
      <c r="F35" s="16" t="s">
        <v>121</v>
      </c>
      <c r="G35" s="17">
        <v>28800</v>
      </c>
      <c r="H35" s="16" t="s">
        <v>117</v>
      </c>
      <c r="I35" s="18" t="s">
        <v>118</v>
      </c>
      <c r="J35" s="20">
        <v>42169.198165820351</v>
      </c>
    </row>
    <row r="36" spans="1:10" x14ac:dyDescent="0.25">
      <c r="A36" s="16" t="s">
        <v>172</v>
      </c>
      <c r="B36" s="16" t="s">
        <v>114</v>
      </c>
      <c r="C36" s="16">
        <v>28</v>
      </c>
      <c r="D36" s="16" t="s">
        <v>169</v>
      </c>
      <c r="E36" s="16" t="s">
        <v>125</v>
      </c>
      <c r="F36" s="16" t="s">
        <v>126</v>
      </c>
      <c r="G36" s="17">
        <v>34600</v>
      </c>
      <c r="H36" s="16" t="s">
        <v>127</v>
      </c>
      <c r="I36" s="16" t="s">
        <v>134</v>
      </c>
      <c r="J36" s="20">
        <v>42178.790981738188</v>
      </c>
    </row>
    <row r="37" spans="1:10" x14ac:dyDescent="0.25">
      <c r="A37" s="16" t="s">
        <v>173</v>
      </c>
      <c r="B37" s="16" t="s">
        <v>114</v>
      </c>
      <c r="C37" s="16">
        <v>24</v>
      </c>
      <c r="D37" s="16" t="s">
        <v>169</v>
      </c>
      <c r="E37" s="16" t="s">
        <v>120</v>
      </c>
      <c r="F37" s="16" t="s">
        <v>136</v>
      </c>
      <c r="G37" s="17">
        <v>14400</v>
      </c>
      <c r="H37" s="16" t="s">
        <v>127</v>
      </c>
      <c r="I37" s="18" t="s">
        <v>118</v>
      </c>
      <c r="J37" s="20">
        <v>42226.330825650948</v>
      </c>
    </row>
    <row r="38" spans="1:10" x14ac:dyDescent="0.25">
      <c r="A38" s="16" t="s">
        <v>174</v>
      </c>
      <c r="B38" s="16" t="s">
        <v>124</v>
      </c>
      <c r="C38" s="16">
        <v>28</v>
      </c>
      <c r="D38" s="16" t="s">
        <v>169</v>
      </c>
      <c r="E38" s="16" t="s">
        <v>130</v>
      </c>
      <c r="F38" s="16" t="s">
        <v>121</v>
      </c>
      <c r="G38" s="17">
        <v>20900</v>
      </c>
      <c r="H38" s="16" t="s">
        <v>127</v>
      </c>
      <c r="I38" s="18" t="s">
        <v>134</v>
      </c>
      <c r="J38" s="20">
        <v>42361.637580802897</v>
      </c>
    </row>
    <row r="39" spans="1:10" x14ac:dyDescent="0.25">
      <c r="A39" s="16" t="s">
        <v>175</v>
      </c>
      <c r="B39" s="16" t="s">
        <v>124</v>
      </c>
      <c r="C39" s="16">
        <v>47</v>
      </c>
      <c r="D39" s="16" t="s">
        <v>176</v>
      </c>
      <c r="E39" s="16" t="s">
        <v>130</v>
      </c>
      <c r="F39" s="16" t="s">
        <v>121</v>
      </c>
      <c r="G39" s="17">
        <v>22500</v>
      </c>
      <c r="H39" s="16" t="s">
        <v>117</v>
      </c>
      <c r="I39" s="18" t="s">
        <v>118</v>
      </c>
      <c r="J39" s="20">
        <v>42226.244094829781</v>
      </c>
    </row>
    <row r="40" spans="1:10" x14ac:dyDescent="0.25">
      <c r="A40" s="16" t="s">
        <v>177</v>
      </c>
      <c r="B40" s="16" t="s">
        <v>114</v>
      </c>
      <c r="C40" s="16">
        <v>52</v>
      </c>
      <c r="D40" s="16" t="s">
        <v>176</v>
      </c>
      <c r="E40" s="16" t="s">
        <v>125</v>
      </c>
      <c r="F40" s="16" t="s">
        <v>126</v>
      </c>
      <c r="G40" s="17">
        <v>31400</v>
      </c>
      <c r="H40" s="16" t="s">
        <v>141</v>
      </c>
      <c r="I40" s="18" t="s">
        <v>118</v>
      </c>
      <c r="J40" s="20">
        <v>42249.531901293019</v>
      </c>
    </row>
    <row r="41" spans="1:10" x14ac:dyDescent="0.25">
      <c r="A41" s="16" t="s">
        <v>178</v>
      </c>
      <c r="B41" s="16" t="s">
        <v>114</v>
      </c>
      <c r="C41" s="16">
        <v>45</v>
      </c>
      <c r="D41" s="16" t="s">
        <v>176</v>
      </c>
      <c r="E41" s="16" t="s">
        <v>120</v>
      </c>
      <c r="F41" s="16" t="s">
        <v>121</v>
      </c>
      <c r="G41" s="17">
        <v>28000</v>
      </c>
      <c r="H41" s="16" t="s">
        <v>141</v>
      </c>
      <c r="I41" s="18" t="s">
        <v>134</v>
      </c>
      <c r="J41" s="20">
        <v>42350.253366710138</v>
      </c>
    </row>
    <row r="42" spans="1:10" x14ac:dyDescent="0.25">
      <c r="A42" s="16" t="s">
        <v>179</v>
      </c>
      <c r="B42" s="16" t="s">
        <v>114</v>
      </c>
      <c r="C42" s="16">
        <v>36</v>
      </c>
      <c r="D42" s="16" t="s">
        <v>176</v>
      </c>
      <c r="E42" s="16" t="s">
        <v>130</v>
      </c>
      <c r="F42" s="16" t="s">
        <v>121</v>
      </c>
      <c r="G42" s="17">
        <v>20900</v>
      </c>
      <c r="H42" s="16" t="s">
        <v>127</v>
      </c>
      <c r="I42" s="16" t="s">
        <v>134</v>
      </c>
      <c r="J42" s="20">
        <v>42048.378922003292</v>
      </c>
    </row>
    <row r="43" spans="1:10" x14ac:dyDescent="0.25">
      <c r="A43" s="16" t="s">
        <v>180</v>
      </c>
      <c r="B43" s="16" t="s">
        <v>114</v>
      </c>
      <c r="C43" s="16">
        <v>56</v>
      </c>
      <c r="D43" s="16" t="s">
        <v>176</v>
      </c>
      <c r="E43" s="16" t="s">
        <v>115</v>
      </c>
      <c r="F43" s="16" t="s">
        <v>116</v>
      </c>
      <c r="G43" s="17">
        <v>36400</v>
      </c>
      <c r="H43" s="16" t="s">
        <v>117</v>
      </c>
      <c r="I43" s="18" t="s">
        <v>122</v>
      </c>
      <c r="J43" s="20">
        <v>42227.680773665808</v>
      </c>
    </row>
    <row r="44" spans="1:10" x14ac:dyDescent="0.25">
      <c r="A44" s="16" t="s">
        <v>181</v>
      </c>
      <c r="B44" s="16" t="s">
        <v>124</v>
      </c>
      <c r="C44" s="16">
        <v>34</v>
      </c>
      <c r="D44" s="16" t="s">
        <v>176</v>
      </c>
      <c r="E44" s="16" t="s">
        <v>125</v>
      </c>
      <c r="F44" s="16" t="s">
        <v>126</v>
      </c>
      <c r="G44" s="17">
        <v>36700</v>
      </c>
      <c r="H44" s="16" t="s">
        <v>127</v>
      </c>
      <c r="I44" s="16" t="s">
        <v>134</v>
      </c>
      <c r="J44" s="20">
        <v>42356.911803458468</v>
      </c>
    </row>
    <row r="45" spans="1:10" x14ac:dyDescent="0.25">
      <c r="A45" s="16" t="s">
        <v>182</v>
      </c>
      <c r="B45" s="16" t="s">
        <v>124</v>
      </c>
      <c r="C45" s="16">
        <v>42</v>
      </c>
      <c r="D45" s="16" t="s">
        <v>176</v>
      </c>
      <c r="E45" s="16" t="s">
        <v>130</v>
      </c>
      <c r="F45" s="16" t="s">
        <v>121</v>
      </c>
      <c r="G45" s="17">
        <v>27400</v>
      </c>
      <c r="H45" s="16" t="s">
        <v>127</v>
      </c>
      <c r="I45" s="18" t="s">
        <v>118</v>
      </c>
      <c r="J45" s="20">
        <v>42103.767950329471</v>
      </c>
    </row>
    <row r="46" spans="1:10" x14ac:dyDescent="0.25">
      <c r="A46" s="16" t="s">
        <v>183</v>
      </c>
      <c r="B46" s="16" t="s">
        <v>114</v>
      </c>
      <c r="C46" s="16">
        <v>54</v>
      </c>
      <c r="D46" s="16" t="s">
        <v>176</v>
      </c>
      <c r="E46" s="16" t="s">
        <v>125</v>
      </c>
      <c r="F46" s="16" t="s">
        <v>126</v>
      </c>
      <c r="G46" s="17">
        <v>45400</v>
      </c>
      <c r="H46" s="16" t="s">
        <v>117</v>
      </c>
      <c r="I46" s="18" t="s">
        <v>134</v>
      </c>
      <c r="J46" s="20">
        <v>42252.111428154691</v>
      </c>
    </row>
    <row r="47" spans="1:10" x14ac:dyDescent="0.25">
      <c r="A47" s="16" t="s">
        <v>184</v>
      </c>
      <c r="B47" s="16" t="s">
        <v>124</v>
      </c>
      <c r="C47" s="16">
        <v>35</v>
      </c>
      <c r="D47" s="16" t="s">
        <v>21</v>
      </c>
      <c r="E47" s="16" t="s">
        <v>115</v>
      </c>
      <c r="F47" s="16" t="s">
        <v>116</v>
      </c>
      <c r="G47" s="17">
        <v>21400</v>
      </c>
      <c r="H47" s="16" t="s">
        <v>127</v>
      </c>
      <c r="I47" s="18" t="s">
        <v>118</v>
      </c>
      <c r="J47" s="20">
        <v>42033.041554568539</v>
      </c>
    </row>
    <row r="48" spans="1:10" x14ac:dyDescent="0.25">
      <c r="A48" s="16" t="s">
        <v>185</v>
      </c>
      <c r="B48" s="16" t="s">
        <v>124</v>
      </c>
      <c r="C48" s="16">
        <v>54</v>
      </c>
      <c r="D48" s="16" t="s">
        <v>21</v>
      </c>
      <c r="E48" s="16" t="s">
        <v>115</v>
      </c>
      <c r="F48" s="16" t="s">
        <v>116</v>
      </c>
      <c r="G48" s="17">
        <v>21200</v>
      </c>
      <c r="H48" s="16" t="s">
        <v>127</v>
      </c>
      <c r="I48" s="18" t="s">
        <v>131</v>
      </c>
      <c r="J48" s="20">
        <v>42151.124382531176</v>
      </c>
    </row>
    <row r="49" spans="1:10" x14ac:dyDescent="0.25">
      <c r="A49" s="16" t="s">
        <v>186</v>
      </c>
      <c r="B49" s="16" t="s">
        <v>114</v>
      </c>
      <c r="C49" s="16">
        <v>35</v>
      </c>
      <c r="D49" s="16" t="s">
        <v>21</v>
      </c>
      <c r="E49" s="16" t="s">
        <v>125</v>
      </c>
      <c r="F49" s="16" t="s">
        <v>126</v>
      </c>
      <c r="G49" s="17">
        <v>47600</v>
      </c>
      <c r="H49" s="16" t="s">
        <v>141</v>
      </c>
      <c r="I49" s="16" t="s">
        <v>134</v>
      </c>
      <c r="J49" s="20">
        <v>42210.958361111167</v>
      </c>
    </row>
    <row r="50" spans="1:10" x14ac:dyDescent="0.25">
      <c r="A50" s="16" t="s">
        <v>187</v>
      </c>
      <c r="B50" s="16" t="s">
        <v>114</v>
      </c>
      <c r="C50" s="16">
        <v>33</v>
      </c>
      <c r="D50" s="16" t="s">
        <v>21</v>
      </c>
      <c r="E50" s="16" t="s">
        <v>130</v>
      </c>
      <c r="F50" s="16" t="s">
        <v>136</v>
      </c>
      <c r="G50" s="17">
        <v>8800</v>
      </c>
      <c r="H50" s="16" t="s">
        <v>127</v>
      </c>
      <c r="I50" s="18" t="s">
        <v>155</v>
      </c>
      <c r="J50" s="20">
        <v>42191.192838776253</v>
      </c>
    </row>
    <row r="51" spans="1:10" x14ac:dyDescent="0.25">
      <c r="A51" s="16" t="s">
        <v>188</v>
      </c>
      <c r="B51" s="16" t="s">
        <v>124</v>
      </c>
      <c r="C51" s="16">
        <v>21</v>
      </c>
      <c r="D51" s="16" t="s">
        <v>21</v>
      </c>
      <c r="E51" s="16" t="s">
        <v>115</v>
      </c>
      <c r="F51" s="16" t="s">
        <v>126</v>
      </c>
      <c r="G51" s="17">
        <v>31500</v>
      </c>
      <c r="H51" s="16" t="s">
        <v>117</v>
      </c>
      <c r="I51" s="18" t="s">
        <v>122</v>
      </c>
      <c r="J51" s="20">
        <v>42078.225784996706</v>
      </c>
    </row>
    <row r="52" spans="1:10" x14ac:dyDescent="0.25">
      <c r="A52" s="16" t="s">
        <v>189</v>
      </c>
      <c r="B52" s="16" t="s">
        <v>124</v>
      </c>
      <c r="C52" s="16">
        <v>49</v>
      </c>
      <c r="D52" s="16" t="s">
        <v>21</v>
      </c>
      <c r="E52" s="16" t="s">
        <v>120</v>
      </c>
      <c r="F52" s="16" t="s">
        <v>121</v>
      </c>
      <c r="G52" s="17">
        <v>29600</v>
      </c>
      <c r="H52" s="16" t="s">
        <v>127</v>
      </c>
      <c r="I52" s="16" t="s">
        <v>134</v>
      </c>
      <c r="J52" s="20">
        <v>42119.911128285683</v>
      </c>
    </row>
    <row r="53" spans="1:10" x14ac:dyDescent="0.25">
      <c r="A53" s="16" t="s">
        <v>190</v>
      </c>
      <c r="B53" s="16" t="s">
        <v>114</v>
      </c>
      <c r="C53" s="16">
        <v>31</v>
      </c>
      <c r="D53" s="16" t="s">
        <v>22</v>
      </c>
      <c r="E53" s="16" t="s">
        <v>125</v>
      </c>
      <c r="F53" s="16" t="s">
        <v>126</v>
      </c>
      <c r="G53" s="17">
        <v>36100</v>
      </c>
      <c r="H53" s="16" t="s">
        <v>127</v>
      </c>
      <c r="I53" s="18" t="s">
        <v>118</v>
      </c>
      <c r="J53" s="20">
        <v>42289.647864027138</v>
      </c>
    </row>
    <row r="54" spans="1:10" x14ac:dyDescent="0.25">
      <c r="A54" s="16" t="s">
        <v>191</v>
      </c>
      <c r="B54" s="16" t="s">
        <v>124</v>
      </c>
      <c r="C54" s="16">
        <v>52</v>
      </c>
      <c r="D54" s="16" t="s">
        <v>22</v>
      </c>
      <c r="E54" s="16" t="s">
        <v>120</v>
      </c>
      <c r="F54" s="16" t="s">
        <v>121</v>
      </c>
      <c r="G54" s="17">
        <v>26000</v>
      </c>
      <c r="H54" s="16" t="s">
        <v>127</v>
      </c>
      <c r="I54" s="18" t="s">
        <v>134</v>
      </c>
      <c r="J54" s="20">
        <v>42362.26755568308</v>
      </c>
    </row>
    <row r="55" spans="1:10" x14ac:dyDescent="0.25">
      <c r="A55" s="16" t="s">
        <v>192</v>
      </c>
      <c r="B55" s="16" t="s">
        <v>114</v>
      </c>
      <c r="C55" s="16">
        <v>21</v>
      </c>
      <c r="D55" s="16" t="s">
        <v>22</v>
      </c>
      <c r="E55" s="16" t="s">
        <v>130</v>
      </c>
      <c r="F55" s="16" t="s">
        <v>121</v>
      </c>
      <c r="G55" s="17">
        <v>17800</v>
      </c>
      <c r="H55" s="16" t="s">
        <v>127</v>
      </c>
      <c r="I55" s="18" t="s">
        <v>118</v>
      </c>
      <c r="J55" s="20">
        <v>42292.460318623955</v>
      </c>
    </row>
    <row r="56" spans="1:10" x14ac:dyDescent="0.25">
      <c r="A56" s="16" t="s">
        <v>193</v>
      </c>
      <c r="B56" s="16" t="s">
        <v>124</v>
      </c>
      <c r="C56" s="16">
        <v>42</v>
      </c>
      <c r="D56" s="16" t="s">
        <v>22</v>
      </c>
      <c r="E56" s="16" t="s">
        <v>130</v>
      </c>
      <c r="F56" s="16" t="s">
        <v>121</v>
      </c>
      <c r="G56" s="17">
        <v>14800</v>
      </c>
      <c r="H56" s="16" t="s">
        <v>127</v>
      </c>
      <c r="I56" s="18" t="s">
        <v>118</v>
      </c>
      <c r="J56" s="20">
        <v>42103.512589375445</v>
      </c>
    </row>
    <row r="57" spans="1:10" x14ac:dyDescent="0.25">
      <c r="A57" s="16" t="s">
        <v>194</v>
      </c>
      <c r="B57" s="16" t="s">
        <v>124</v>
      </c>
      <c r="C57" s="16">
        <v>38</v>
      </c>
      <c r="D57" s="16" t="s">
        <v>22</v>
      </c>
      <c r="E57" s="16" t="s">
        <v>125</v>
      </c>
      <c r="F57" s="16" t="s">
        <v>126</v>
      </c>
      <c r="G57" s="17">
        <v>48200</v>
      </c>
      <c r="H57" s="16" t="s">
        <v>127</v>
      </c>
      <c r="I57" s="18" t="s">
        <v>118</v>
      </c>
      <c r="J57" s="20">
        <v>42342.934019136854</v>
      </c>
    </row>
    <row r="58" spans="1:10" x14ac:dyDescent="0.25">
      <c r="A58" s="16" t="s">
        <v>195</v>
      </c>
      <c r="B58" s="16" t="s">
        <v>124</v>
      </c>
      <c r="C58" s="16">
        <v>46</v>
      </c>
      <c r="D58" s="16" t="s">
        <v>22</v>
      </c>
      <c r="E58" s="16" t="s">
        <v>125</v>
      </c>
      <c r="F58" s="16" t="s">
        <v>126</v>
      </c>
      <c r="G58" s="17">
        <v>46300</v>
      </c>
      <c r="H58" s="16" t="s">
        <v>117</v>
      </c>
      <c r="I58" s="18" t="s">
        <v>122</v>
      </c>
      <c r="J58" s="20">
        <v>42273.518999348576</v>
      </c>
    </row>
    <row r="59" spans="1:10" x14ac:dyDescent="0.25">
      <c r="A59" s="16" t="s">
        <v>196</v>
      </c>
      <c r="B59" s="16" t="s">
        <v>114</v>
      </c>
      <c r="C59" s="16">
        <v>26</v>
      </c>
      <c r="D59" s="16" t="s">
        <v>22</v>
      </c>
      <c r="E59" s="16" t="s">
        <v>125</v>
      </c>
      <c r="F59" s="16" t="s">
        <v>126</v>
      </c>
      <c r="G59" s="17">
        <v>31000</v>
      </c>
      <c r="H59" s="16" t="s">
        <v>141</v>
      </c>
      <c r="I59" s="16" t="s">
        <v>134</v>
      </c>
      <c r="J59" s="20">
        <v>42009.501014094327</v>
      </c>
    </row>
    <row r="60" spans="1:10" x14ac:dyDescent="0.25">
      <c r="A60" s="16" t="s">
        <v>197</v>
      </c>
      <c r="B60" s="16" t="s">
        <v>124</v>
      </c>
      <c r="C60" s="16">
        <v>48</v>
      </c>
      <c r="D60" s="16" t="s">
        <v>22</v>
      </c>
      <c r="E60" s="16" t="s">
        <v>130</v>
      </c>
      <c r="F60" s="16" t="s">
        <v>121</v>
      </c>
      <c r="G60" s="17">
        <v>10400</v>
      </c>
      <c r="H60" s="16" t="s">
        <v>127</v>
      </c>
      <c r="I60" s="16" t="s">
        <v>134</v>
      </c>
      <c r="J60" s="20">
        <v>42213.272890702174</v>
      </c>
    </row>
    <row r="61" spans="1:10" x14ac:dyDescent="0.25">
      <c r="A61" s="16" t="s">
        <v>198</v>
      </c>
      <c r="B61" s="16" t="s">
        <v>114</v>
      </c>
      <c r="C61" s="16">
        <v>35</v>
      </c>
      <c r="D61" s="16" t="s">
        <v>199</v>
      </c>
      <c r="E61" s="16" t="s">
        <v>120</v>
      </c>
      <c r="F61" s="16" t="s">
        <v>121</v>
      </c>
      <c r="G61" s="17">
        <v>12100</v>
      </c>
      <c r="H61" s="16" t="s">
        <v>127</v>
      </c>
      <c r="I61" s="16" t="s">
        <v>134</v>
      </c>
      <c r="J61" s="20">
        <v>42174.026580430203</v>
      </c>
    </row>
    <row r="62" spans="1:10" x14ac:dyDescent="0.25">
      <c r="A62" s="16" t="s">
        <v>200</v>
      </c>
      <c r="B62" s="16" t="s">
        <v>124</v>
      </c>
      <c r="C62" s="16">
        <v>58</v>
      </c>
      <c r="D62" s="16" t="s">
        <v>199</v>
      </c>
      <c r="E62" s="16" t="s">
        <v>115</v>
      </c>
      <c r="F62" s="16" t="s">
        <v>121</v>
      </c>
      <c r="G62" s="17">
        <v>14300</v>
      </c>
      <c r="H62" s="16" t="s">
        <v>127</v>
      </c>
      <c r="I62" s="18" t="s">
        <v>131</v>
      </c>
      <c r="J62" s="20">
        <v>42009.279338065666</v>
      </c>
    </row>
    <row r="63" spans="1:10" x14ac:dyDescent="0.25">
      <c r="A63" s="16" t="s">
        <v>201</v>
      </c>
      <c r="B63" s="16" t="s">
        <v>124</v>
      </c>
      <c r="C63" s="16">
        <v>57</v>
      </c>
      <c r="D63" s="16" t="s">
        <v>199</v>
      </c>
      <c r="E63" s="16" t="s">
        <v>120</v>
      </c>
      <c r="F63" s="16" t="s">
        <v>116</v>
      </c>
      <c r="G63" s="17">
        <v>24900</v>
      </c>
      <c r="H63" s="16" t="s">
        <v>127</v>
      </c>
      <c r="I63" s="18" t="s">
        <v>134</v>
      </c>
      <c r="J63" s="20">
        <v>42109.212790171616</v>
      </c>
    </row>
    <row r="64" spans="1:10" x14ac:dyDescent="0.25">
      <c r="A64" s="16" t="s">
        <v>202</v>
      </c>
      <c r="B64" s="16" t="s">
        <v>124</v>
      </c>
      <c r="C64" s="16">
        <v>28</v>
      </c>
      <c r="D64" s="16" t="s">
        <v>199</v>
      </c>
      <c r="E64" s="16" t="s">
        <v>125</v>
      </c>
      <c r="F64" s="16" t="s">
        <v>126</v>
      </c>
      <c r="G64" s="17">
        <v>43400</v>
      </c>
      <c r="H64" s="16" t="s">
        <v>127</v>
      </c>
      <c r="I64" s="18" t="s">
        <v>134</v>
      </c>
      <c r="J64" s="20">
        <v>42047.963417013809</v>
      </c>
    </row>
    <row r="65" spans="1:10" x14ac:dyDescent="0.25">
      <c r="A65" s="16" t="s">
        <v>203</v>
      </c>
      <c r="B65" s="16" t="s">
        <v>114</v>
      </c>
      <c r="C65" s="16">
        <v>49</v>
      </c>
      <c r="D65" s="16" t="s">
        <v>199</v>
      </c>
      <c r="E65" s="16" t="s">
        <v>115</v>
      </c>
      <c r="F65" s="16" t="s">
        <v>136</v>
      </c>
      <c r="G65" s="17">
        <v>14900</v>
      </c>
      <c r="H65" s="16" t="s">
        <v>127</v>
      </c>
      <c r="I65" s="18" t="s">
        <v>144</v>
      </c>
      <c r="J65" s="20">
        <v>42281.423753656258</v>
      </c>
    </row>
    <row r="66" spans="1:10" x14ac:dyDescent="0.25">
      <c r="A66" s="16" t="s">
        <v>204</v>
      </c>
      <c r="B66" s="16" t="s">
        <v>114</v>
      </c>
      <c r="C66" s="16">
        <v>28</v>
      </c>
      <c r="D66" s="16" t="s">
        <v>199</v>
      </c>
      <c r="E66" s="16" t="s">
        <v>125</v>
      </c>
      <c r="F66" s="16" t="s">
        <v>126</v>
      </c>
      <c r="G66" s="17">
        <v>41000</v>
      </c>
      <c r="H66" s="16" t="s">
        <v>138</v>
      </c>
      <c r="I66" s="18" t="s">
        <v>122</v>
      </c>
      <c r="J66" s="20">
        <v>42145.773944393266</v>
      </c>
    </row>
    <row r="67" spans="1:10" x14ac:dyDescent="0.25">
      <c r="A67" s="16" t="s">
        <v>205</v>
      </c>
      <c r="B67" s="16" t="s">
        <v>124</v>
      </c>
      <c r="C67" s="16">
        <v>47</v>
      </c>
      <c r="D67" s="16" t="s">
        <v>199</v>
      </c>
      <c r="E67" s="16" t="s">
        <v>115</v>
      </c>
      <c r="F67" s="16" t="s">
        <v>116</v>
      </c>
      <c r="G67" s="17">
        <v>32400</v>
      </c>
      <c r="H67" s="16" t="s">
        <v>117</v>
      </c>
      <c r="I67" s="18" t="s">
        <v>118</v>
      </c>
      <c r="J67" s="20">
        <v>42225.065671578006</v>
      </c>
    </row>
    <row r="68" spans="1:10" x14ac:dyDescent="0.25">
      <c r="A68" s="16" t="s">
        <v>206</v>
      </c>
      <c r="B68" s="16" t="s">
        <v>124</v>
      </c>
      <c r="C68" s="16">
        <v>49</v>
      </c>
      <c r="D68" s="16" t="s">
        <v>199</v>
      </c>
      <c r="E68" s="16" t="s">
        <v>125</v>
      </c>
      <c r="F68" s="16" t="s">
        <v>136</v>
      </c>
      <c r="G68" s="17">
        <v>7100</v>
      </c>
      <c r="H68" s="16" t="s">
        <v>127</v>
      </c>
      <c r="I68" s="18" t="s">
        <v>131</v>
      </c>
      <c r="J68" s="20">
        <v>42170.206744348085</v>
      </c>
    </row>
    <row r="69" spans="1:10" x14ac:dyDescent="0.25">
      <c r="A69" s="16" t="s">
        <v>207</v>
      </c>
      <c r="B69" s="16" t="s">
        <v>114</v>
      </c>
      <c r="C69" s="16">
        <v>45</v>
      </c>
      <c r="D69" s="16" t="s">
        <v>199</v>
      </c>
      <c r="E69" s="16" t="s">
        <v>130</v>
      </c>
      <c r="F69" s="16" t="s">
        <v>121</v>
      </c>
      <c r="G69" s="17">
        <v>20600</v>
      </c>
      <c r="H69" s="16" t="s">
        <v>127</v>
      </c>
      <c r="I69" s="16" t="s">
        <v>134</v>
      </c>
      <c r="J69" s="20">
        <v>42276.482796391349</v>
      </c>
    </row>
    <row r="70" spans="1:10" x14ac:dyDescent="0.25">
      <c r="A70" s="16" t="s">
        <v>208</v>
      </c>
      <c r="B70" s="16" t="s">
        <v>124</v>
      </c>
      <c r="C70" s="16">
        <v>43</v>
      </c>
      <c r="D70" s="16" t="s">
        <v>209</v>
      </c>
      <c r="E70" s="16" t="s">
        <v>120</v>
      </c>
      <c r="F70" s="16" t="s">
        <v>121</v>
      </c>
      <c r="G70" s="17">
        <v>24700</v>
      </c>
      <c r="H70" s="16" t="s">
        <v>127</v>
      </c>
      <c r="I70" s="18" t="s">
        <v>118</v>
      </c>
      <c r="J70" s="20">
        <v>42184.98295983595</v>
      </c>
    </row>
    <row r="71" spans="1:10" x14ac:dyDescent="0.25">
      <c r="A71" s="16" t="s">
        <v>210</v>
      </c>
      <c r="B71" s="16" t="s">
        <v>114</v>
      </c>
      <c r="C71" s="16">
        <v>59</v>
      </c>
      <c r="D71" s="16" t="s">
        <v>209</v>
      </c>
      <c r="E71" s="16" t="s">
        <v>120</v>
      </c>
      <c r="F71" s="16" t="s">
        <v>121</v>
      </c>
      <c r="G71" s="17">
        <v>28500</v>
      </c>
      <c r="H71" s="16" t="s">
        <v>127</v>
      </c>
      <c r="I71" s="18" t="s">
        <v>155</v>
      </c>
      <c r="J71" s="20">
        <v>42170.037092080223</v>
      </c>
    </row>
    <row r="72" spans="1:10" x14ac:dyDescent="0.25">
      <c r="A72" s="16" t="s">
        <v>211</v>
      </c>
      <c r="B72" s="16" t="s">
        <v>114</v>
      </c>
      <c r="C72" s="16">
        <v>31</v>
      </c>
      <c r="D72" s="16" t="s">
        <v>209</v>
      </c>
      <c r="E72" s="16" t="s">
        <v>120</v>
      </c>
      <c r="F72" s="16" t="s">
        <v>121</v>
      </c>
      <c r="G72" s="17">
        <v>23900</v>
      </c>
      <c r="H72" s="16" t="s">
        <v>117</v>
      </c>
      <c r="I72" s="18" t="s">
        <v>122</v>
      </c>
      <c r="J72" s="20">
        <v>42309.516999929881</v>
      </c>
    </row>
    <row r="73" spans="1:10" x14ac:dyDescent="0.25">
      <c r="A73" s="16" t="s">
        <v>212</v>
      </c>
      <c r="B73" s="16" t="s">
        <v>114</v>
      </c>
      <c r="C73" s="16">
        <v>47</v>
      </c>
      <c r="D73" s="16" t="s">
        <v>209</v>
      </c>
      <c r="E73" s="16" t="s">
        <v>130</v>
      </c>
      <c r="F73" s="16" t="s">
        <v>121</v>
      </c>
      <c r="G73" s="17">
        <v>17900</v>
      </c>
      <c r="H73" s="16" t="s">
        <v>127</v>
      </c>
      <c r="I73" s="16" t="s">
        <v>131</v>
      </c>
      <c r="J73" s="20">
        <v>42269.947751071544</v>
      </c>
    </row>
    <row r="74" spans="1:10" x14ac:dyDescent="0.25">
      <c r="A74" s="16" t="s">
        <v>213</v>
      </c>
      <c r="B74" s="16" t="s">
        <v>124</v>
      </c>
      <c r="C74" s="16">
        <v>58</v>
      </c>
      <c r="D74" s="16" t="s">
        <v>209</v>
      </c>
      <c r="E74" s="16" t="s">
        <v>130</v>
      </c>
      <c r="F74" s="16" t="s">
        <v>121</v>
      </c>
      <c r="G74" s="17">
        <v>14400</v>
      </c>
      <c r="H74" s="16" t="s">
        <v>127</v>
      </c>
      <c r="I74" s="18" t="s">
        <v>131</v>
      </c>
      <c r="J74" s="20">
        <v>42064.397484253313</v>
      </c>
    </row>
    <row r="75" spans="1:10" x14ac:dyDescent="0.25">
      <c r="A75" s="16" t="s">
        <v>214</v>
      </c>
      <c r="B75" s="16" t="s">
        <v>114</v>
      </c>
      <c r="C75" s="16">
        <v>50</v>
      </c>
      <c r="D75" s="16" t="s">
        <v>209</v>
      </c>
      <c r="E75" s="16" t="s">
        <v>120</v>
      </c>
      <c r="F75" s="16" t="s">
        <v>136</v>
      </c>
      <c r="G75" s="17">
        <v>12500</v>
      </c>
      <c r="H75" s="16" t="s">
        <v>127</v>
      </c>
      <c r="I75" s="18" t="s">
        <v>155</v>
      </c>
      <c r="J75" s="20">
        <v>42090.269187842518</v>
      </c>
    </row>
    <row r="76" spans="1:10" x14ac:dyDescent="0.25">
      <c r="A76" s="16" t="s">
        <v>215</v>
      </c>
      <c r="B76" s="16" t="s">
        <v>114</v>
      </c>
      <c r="C76" s="16">
        <v>26</v>
      </c>
      <c r="D76" s="16" t="s">
        <v>209</v>
      </c>
      <c r="E76" s="16" t="s">
        <v>115</v>
      </c>
      <c r="F76" s="16" t="s">
        <v>121</v>
      </c>
      <c r="G76" s="17">
        <v>29600</v>
      </c>
      <c r="H76" s="16" t="s">
        <v>127</v>
      </c>
      <c r="I76" s="16" t="s">
        <v>134</v>
      </c>
      <c r="J76" s="20">
        <v>42304.639798987489</v>
      </c>
    </row>
    <row r="77" spans="1:10" x14ac:dyDescent="0.25">
      <c r="A77" s="16" t="s">
        <v>216</v>
      </c>
      <c r="B77" s="16" t="s">
        <v>114</v>
      </c>
      <c r="C77" s="16">
        <v>26</v>
      </c>
      <c r="D77" s="16" t="s">
        <v>209</v>
      </c>
      <c r="E77" s="16" t="s">
        <v>130</v>
      </c>
      <c r="F77" s="16" t="s">
        <v>121</v>
      </c>
      <c r="G77" s="17">
        <v>16300</v>
      </c>
      <c r="H77" s="16" t="s">
        <v>127</v>
      </c>
      <c r="I77" s="18" t="s">
        <v>131</v>
      </c>
      <c r="J77" s="20">
        <v>42117.179050845327</v>
      </c>
    </row>
    <row r="78" spans="1:10" x14ac:dyDescent="0.25">
      <c r="A78" s="16" t="s">
        <v>217</v>
      </c>
      <c r="B78" s="16" t="s">
        <v>114</v>
      </c>
      <c r="C78" s="16">
        <v>48</v>
      </c>
      <c r="D78" s="16" t="s">
        <v>209</v>
      </c>
      <c r="E78" s="16" t="s">
        <v>115</v>
      </c>
      <c r="F78" s="16" t="s">
        <v>116</v>
      </c>
      <c r="G78" s="17">
        <v>28700</v>
      </c>
      <c r="H78" s="16" t="s">
        <v>117</v>
      </c>
      <c r="I78" s="18" t="s">
        <v>118</v>
      </c>
      <c r="J78" s="20">
        <v>42334.000530265643</v>
      </c>
    </row>
    <row r="79" spans="1:10" x14ac:dyDescent="0.25">
      <c r="A79" s="16" t="s">
        <v>218</v>
      </c>
      <c r="B79" s="16" t="s">
        <v>114</v>
      </c>
      <c r="C79" s="16">
        <v>57</v>
      </c>
      <c r="D79" s="16" t="s">
        <v>19</v>
      </c>
      <c r="E79" s="16" t="s">
        <v>115</v>
      </c>
      <c r="F79" s="16" t="s">
        <v>116</v>
      </c>
      <c r="G79" s="17">
        <v>35300</v>
      </c>
      <c r="H79" s="16" t="s">
        <v>117</v>
      </c>
      <c r="I79" s="18" t="s">
        <v>118</v>
      </c>
      <c r="J79" s="20">
        <v>42164.936679511913</v>
      </c>
    </row>
    <row r="80" spans="1:10" x14ac:dyDescent="0.25">
      <c r="A80" s="16" t="s">
        <v>219</v>
      </c>
      <c r="B80" s="16" t="s">
        <v>114</v>
      </c>
      <c r="C80" s="16">
        <v>28</v>
      </c>
      <c r="D80" s="16" t="s">
        <v>19</v>
      </c>
      <c r="E80" s="16" t="s">
        <v>130</v>
      </c>
      <c r="F80" s="16" t="s">
        <v>121</v>
      </c>
      <c r="G80" s="17">
        <v>16600</v>
      </c>
      <c r="H80" s="16" t="s">
        <v>127</v>
      </c>
      <c r="I80" s="18" t="s">
        <v>131</v>
      </c>
      <c r="J80" s="20">
        <v>42274.136789116848</v>
      </c>
    </row>
    <row r="81" spans="1:10" x14ac:dyDescent="0.25">
      <c r="A81" s="16" t="s">
        <v>220</v>
      </c>
      <c r="B81" s="16" t="s">
        <v>124</v>
      </c>
      <c r="C81" s="16">
        <v>36</v>
      </c>
      <c r="D81" s="16" t="s">
        <v>19</v>
      </c>
      <c r="E81" s="16" t="s">
        <v>115</v>
      </c>
      <c r="F81" s="16" t="s">
        <v>136</v>
      </c>
      <c r="G81" s="17">
        <v>11400</v>
      </c>
      <c r="H81" s="16" t="s">
        <v>127</v>
      </c>
      <c r="I81" s="18" t="s">
        <v>131</v>
      </c>
      <c r="J81" s="20">
        <v>42268.340943140895</v>
      </c>
    </row>
    <row r="82" spans="1:10" x14ac:dyDescent="0.25">
      <c r="A82" s="16" t="s">
        <v>221</v>
      </c>
      <c r="B82" s="16" t="s">
        <v>114</v>
      </c>
      <c r="C82" s="16">
        <v>44</v>
      </c>
      <c r="D82" s="16" t="s">
        <v>19</v>
      </c>
      <c r="E82" s="16" t="s">
        <v>125</v>
      </c>
      <c r="F82" s="16" t="s">
        <v>126</v>
      </c>
      <c r="G82" s="17">
        <v>48800</v>
      </c>
      <c r="H82" s="16" t="s">
        <v>127</v>
      </c>
      <c r="I82" s="18" t="s">
        <v>122</v>
      </c>
      <c r="J82" s="20">
        <v>42078.805776796609</v>
      </c>
    </row>
    <row r="83" spans="1:10" x14ac:dyDescent="0.25">
      <c r="A83" s="16" t="s">
        <v>222</v>
      </c>
      <c r="B83" s="16" t="s">
        <v>114</v>
      </c>
      <c r="C83" s="16">
        <v>39</v>
      </c>
      <c r="D83" s="16" t="s">
        <v>19</v>
      </c>
      <c r="E83" s="16" t="s">
        <v>125</v>
      </c>
      <c r="F83" s="16" t="s">
        <v>126</v>
      </c>
      <c r="G83" s="17">
        <v>37300</v>
      </c>
      <c r="H83" s="16" t="s">
        <v>127</v>
      </c>
      <c r="I83" s="18" t="s">
        <v>134</v>
      </c>
      <c r="J83" s="20">
        <v>42060.079344796271</v>
      </c>
    </row>
    <row r="84" spans="1:10" x14ac:dyDescent="0.25">
      <c r="A84" s="16" t="s">
        <v>223</v>
      </c>
      <c r="B84" s="16" t="s">
        <v>114</v>
      </c>
      <c r="C84" s="16">
        <v>26</v>
      </c>
      <c r="D84" s="16" t="s">
        <v>19</v>
      </c>
      <c r="E84" s="16" t="s">
        <v>130</v>
      </c>
      <c r="F84" s="16" t="s">
        <v>121</v>
      </c>
      <c r="G84" s="17">
        <v>20400</v>
      </c>
      <c r="H84" s="16" t="s">
        <v>138</v>
      </c>
      <c r="I84" s="18" t="s">
        <v>155</v>
      </c>
      <c r="J84" s="20">
        <v>42239.058679577887</v>
      </c>
    </row>
    <row r="85" spans="1:10" x14ac:dyDescent="0.25">
      <c r="A85" s="16" t="s">
        <v>224</v>
      </c>
      <c r="B85" s="16" t="s">
        <v>114</v>
      </c>
      <c r="C85" s="16">
        <v>45</v>
      </c>
      <c r="D85" s="16" t="s">
        <v>19</v>
      </c>
      <c r="E85" s="16" t="s">
        <v>125</v>
      </c>
      <c r="F85" s="16" t="s">
        <v>126</v>
      </c>
      <c r="G85" s="17">
        <v>31300</v>
      </c>
      <c r="H85" s="16" t="s">
        <v>127</v>
      </c>
      <c r="I85" s="18" t="s">
        <v>134</v>
      </c>
      <c r="J85" s="20">
        <v>42024.847839100359</v>
      </c>
    </row>
    <row r="86" spans="1:10" x14ac:dyDescent="0.25">
      <c r="A86" s="16" t="s">
        <v>225</v>
      </c>
      <c r="B86" s="16" t="s">
        <v>114</v>
      </c>
      <c r="C86" s="16">
        <v>55</v>
      </c>
      <c r="D86" s="16" t="s">
        <v>19</v>
      </c>
      <c r="E86" s="16" t="s">
        <v>120</v>
      </c>
      <c r="F86" s="16" t="s">
        <v>121</v>
      </c>
      <c r="G86" s="17">
        <v>25400</v>
      </c>
      <c r="H86" s="16" t="s">
        <v>127</v>
      </c>
      <c r="I86" s="18" t="s">
        <v>131</v>
      </c>
      <c r="J86" s="20">
        <v>42028.309775148475</v>
      </c>
    </row>
    <row r="87" spans="1:10" x14ac:dyDescent="0.25">
      <c r="A87" s="16" t="s">
        <v>43</v>
      </c>
      <c r="B87" s="16" t="s">
        <v>114</v>
      </c>
      <c r="C87" s="16">
        <v>23</v>
      </c>
      <c r="D87" s="16" t="s">
        <v>19</v>
      </c>
      <c r="E87" s="16" t="s">
        <v>115</v>
      </c>
      <c r="F87" s="16" t="s">
        <v>116</v>
      </c>
      <c r="G87" s="17">
        <v>33900</v>
      </c>
      <c r="H87" s="16" t="s">
        <v>127</v>
      </c>
      <c r="I87" s="16" t="s">
        <v>118</v>
      </c>
      <c r="J87" s="20">
        <v>42244.710216993335</v>
      </c>
    </row>
    <row r="88" spans="1:10" x14ac:dyDescent="0.25">
      <c r="A88" s="16" t="s">
        <v>226</v>
      </c>
      <c r="B88" s="16" t="s">
        <v>114</v>
      </c>
      <c r="C88" s="16">
        <v>24</v>
      </c>
      <c r="D88" s="16" t="s">
        <v>19</v>
      </c>
      <c r="E88" s="16" t="s">
        <v>125</v>
      </c>
      <c r="F88" s="16" t="s">
        <v>126</v>
      </c>
      <c r="G88" s="17">
        <v>36200</v>
      </c>
      <c r="H88" s="16" t="s">
        <v>141</v>
      </c>
      <c r="I88" s="18" t="s">
        <v>134</v>
      </c>
      <c r="J88" s="20">
        <v>42305.090865417784</v>
      </c>
    </row>
    <row r="89" spans="1:10" x14ac:dyDescent="0.25">
      <c r="A89" s="16" t="s">
        <v>227</v>
      </c>
      <c r="B89" s="16" t="s">
        <v>124</v>
      </c>
      <c r="C89" s="16">
        <v>41</v>
      </c>
      <c r="D89" s="16" t="s">
        <v>19</v>
      </c>
      <c r="E89" s="16" t="s">
        <v>120</v>
      </c>
      <c r="F89" s="16" t="s">
        <v>121</v>
      </c>
      <c r="G89" s="17">
        <v>14400</v>
      </c>
      <c r="H89" s="16" t="s">
        <v>117</v>
      </c>
      <c r="I89" s="18" t="s">
        <v>131</v>
      </c>
      <c r="J89" s="20">
        <v>42027.04877592613</v>
      </c>
    </row>
    <row r="90" spans="1:10" x14ac:dyDescent="0.25">
      <c r="A90" s="16" t="s">
        <v>228</v>
      </c>
      <c r="B90" s="16" t="s">
        <v>114</v>
      </c>
      <c r="C90" s="16">
        <v>55</v>
      </c>
      <c r="D90" s="16" t="s">
        <v>229</v>
      </c>
      <c r="E90" s="16" t="s">
        <v>120</v>
      </c>
      <c r="F90" s="16" t="s">
        <v>121</v>
      </c>
      <c r="G90" s="17">
        <v>11700</v>
      </c>
      <c r="H90" s="16" t="s">
        <v>117</v>
      </c>
      <c r="I90" s="18" t="s">
        <v>155</v>
      </c>
      <c r="J90" s="20">
        <v>42088.058264659478</v>
      </c>
    </row>
    <row r="91" spans="1:10" x14ac:dyDescent="0.25">
      <c r="A91" s="16" t="s">
        <v>230</v>
      </c>
      <c r="B91" s="16" t="s">
        <v>114</v>
      </c>
      <c r="C91" s="16">
        <v>52</v>
      </c>
      <c r="D91" s="16" t="s">
        <v>229</v>
      </c>
      <c r="E91" s="16" t="s">
        <v>120</v>
      </c>
      <c r="F91" s="16" t="s">
        <v>121</v>
      </c>
      <c r="G91" s="17">
        <v>23600</v>
      </c>
      <c r="H91" s="16" t="s">
        <v>141</v>
      </c>
      <c r="I91" s="18" t="s">
        <v>118</v>
      </c>
      <c r="J91" s="20">
        <v>42158.18780003905</v>
      </c>
    </row>
    <row r="92" spans="1:10" x14ac:dyDescent="0.25">
      <c r="A92" s="16" t="s">
        <v>231</v>
      </c>
      <c r="B92" s="16" t="s">
        <v>124</v>
      </c>
      <c r="C92" s="16">
        <v>26</v>
      </c>
      <c r="D92" s="16" t="s">
        <v>229</v>
      </c>
      <c r="E92" s="16" t="s">
        <v>125</v>
      </c>
      <c r="F92" s="16" t="s">
        <v>126</v>
      </c>
      <c r="G92" s="17">
        <v>31100</v>
      </c>
      <c r="H92" s="16" t="s">
        <v>127</v>
      </c>
      <c r="I92" s="16" t="s">
        <v>134</v>
      </c>
    </row>
    <row r="93" spans="1:10" x14ac:dyDescent="0.25">
      <c r="A93" s="16" t="s">
        <v>232</v>
      </c>
      <c r="B93" s="16" t="s">
        <v>124</v>
      </c>
      <c r="C93" s="16">
        <v>32</v>
      </c>
      <c r="D93" s="16" t="s">
        <v>229</v>
      </c>
      <c r="E93" s="16" t="s">
        <v>115</v>
      </c>
      <c r="F93" s="16" t="s">
        <v>126</v>
      </c>
      <c r="G93" s="17">
        <v>40500</v>
      </c>
      <c r="H93" s="16" t="s">
        <v>138</v>
      </c>
      <c r="I93" s="16" t="s">
        <v>155</v>
      </c>
      <c r="J93" s="20">
        <v>42104.313584517928</v>
      </c>
    </row>
    <row r="94" spans="1:10" x14ac:dyDescent="0.25">
      <c r="A94" s="16" t="s">
        <v>233</v>
      </c>
      <c r="B94" s="16" t="s">
        <v>124</v>
      </c>
      <c r="C94" s="16">
        <v>56</v>
      </c>
      <c r="D94" s="16" t="s">
        <v>229</v>
      </c>
      <c r="E94" s="16" t="s">
        <v>130</v>
      </c>
      <c r="F94" s="16" t="s">
        <v>121</v>
      </c>
      <c r="G94" s="17">
        <v>10400</v>
      </c>
      <c r="H94" s="16" t="s">
        <v>127</v>
      </c>
      <c r="I94" s="18" t="s">
        <v>131</v>
      </c>
      <c r="J94" s="20">
        <v>42317.781158626232</v>
      </c>
    </row>
    <row r="95" spans="1:10" x14ac:dyDescent="0.25">
      <c r="A95" s="16" t="s">
        <v>234</v>
      </c>
      <c r="B95" s="16" t="s">
        <v>124</v>
      </c>
      <c r="C95" s="16">
        <v>37</v>
      </c>
      <c r="D95" s="16" t="s">
        <v>229</v>
      </c>
      <c r="E95" s="16" t="s">
        <v>125</v>
      </c>
      <c r="F95" s="16" t="s">
        <v>126</v>
      </c>
      <c r="G95" s="17">
        <v>37000</v>
      </c>
      <c r="H95" s="16" t="s">
        <v>127</v>
      </c>
      <c r="I95" s="18" t="s">
        <v>131</v>
      </c>
      <c r="J95" s="20">
        <v>42182.662248732209</v>
      </c>
    </row>
    <row r="96" spans="1:10" x14ac:dyDescent="0.25">
      <c r="A96" s="16" t="s">
        <v>235</v>
      </c>
      <c r="B96" s="16" t="s">
        <v>114</v>
      </c>
      <c r="C96" s="16">
        <v>22</v>
      </c>
      <c r="D96" s="16" t="s">
        <v>229</v>
      </c>
      <c r="E96" s="16" t="s">
        <v>115</v>
      </c>
      <c r="F96" s="16" t="s">
        <v>116</v>
      </c>
      <c r="G96" s="17">
        <v>34400</v>
      </c>
      <c r="H96" s="16" t="s">
        <v>127</v>
      </c>
      <c r="I96" s="18" t="s">
        <v>122</v>
      </c>
      <c r="J96" s="20">
        <v>42298.057326383641</v>
      </c>
    </row>
    <row r="97" spans="1:10" x14ac:dyDescent="0.25">
      <c r="A97" s="16" t="s">
        <v>236</v>
      </c>
      <c r="B97" s="16" t="s">
        <v>114</v>
      </c>
      <c r="C97" s="16">
        <v>59</v>
      </c>
      <c r="D97" s="16" t="s">
        <v>237</v>
      </c>
      <c r="E97" s="16" t="s">
        <v>125</v>
      </c>
      <c r="F97" s="16" t="s">
        <v>116</v>
      </c>
      <c r="G97" s="17">
        <v>27500</v>
      </c>
      <c r="H97" s="16" t="s">
        <v>127</v>
      </c>
      <c r="I97" s="18" t="s">
        <v>134</v>
      </c>
      <c r="J97" s="20">
        <v>42315.412299895106</v>
      </c>
    </row>
    <row r="98" spans="1:10" x14ac:dyDescent="0.25">
      <c r="A98" s="16" t="s">
        <v>238</v>
      </c>
      <c r="B98" s="16" t="s">
        <v>114</v>
      </c>
      <c r="C98" s="16">
        <v>43</v>
      </c>
      <c r="D98" s="16" t="s">
        <v>237</v>
      </c>
      <c r="E98" s="16" t="s">
        <v>115</v>
      </c>
      <c r="F98" s="16" t="s">
        <v>121</v>
      </c>
      <c r="G98" s="17">
        <v>15600</v>
      </c>
      <c r="H98" s="16" t="s">
        <v>127</v>
      </c>
      <c r="I98" s="18" t="s">
        <v>131</v>
      </c>
      <c r="J98" s="20">
        <v>42266.460949656306</v>
      </c>
    </row>
    <row r="99" spans="1:10" x14ac:dyDescent="0.25">
      <c r="A99" s="16" t="s">
        <v>239</v>
      </c>
      <c r="B99" s="16" t="s">
        <v>124</v>
      </c>
      <c r="C99" s="16">
        <v>25</v>
      </c>
      <c r="D99" s="16" t="s">
        <v>237</v>
      </c>
      <c r="E99" s="16" t="s">
        <v>115</v>
      </c>
      <c r="F99" s="16" t="s">
        <v>126</v>
      </c>
      <c r="G99" s="17">
        <v>31100</v>
      </c>
      <c r="H99" s="16" t="s">
        <v>127</v>
      </c>
      <c r="I99" s="18" t="s">
        <v>131</v>
      </c>
      <c r="J99" s="20">
        <v>42264.421142108775</v>
      </c>
    </row>
    <row r="100" spans="1:10" x14ac:dyDescent="0.25">
      <c r="A100" s="16" t="s">
        <v>240</v>
      </c>
      <c r="B100" s="16" t="s">
        <v>114</v>
      </c>
      <c r="C100" s="16">
        <v>57</v>
      </c>
      <c r="D100" s="16" t="s">
        <v>237</v>
      </c>
      <c r="E100" s="16" t="s">
        <v>125</v>
      </c>
      <c r="F100" s="16" t="s">
        <v>116</v>
      </c>
      <c r="G100" s="17">
        <v>33600</v>
      </c>
      <c r="H100" s="16" t="s">
        <v>117</v>
      </c>
      <c r="I100" s="18" t="s">
        <v>134</v>
      </c>
      <c r="J100" s="20">
        <v>42130.966083084153</v>
      </c>
    </row>
    <row r="101" spans="1:10" x14ac:dyDescent="0.25">
      <c r="A101" s="16"/>
      <c r="B101" s="16"/>
      <c r="C101" s="16"/>
      <c r="D101" s="16"/>
      <c r="E101" s="16"/>
      <c r="F101" s="16"/>
      <c r="G101" s="17"/>
      <c r="H101" s="16"/>
      <c r="I101" s="18"/>
      <c r="J101" s="20"/>
    </row>
    <row r="102" spans="1:10" x14ac:dyDescent="0.25">
      <c r="A102" s="16" t="s">
        <v>241</v>
      </c>
      <c r="B102" s="16" t="s">
        <v>114</v>
      </c>
      <c r="C102" s="16">
        <v>27</v>
      </c>
      <c r="D102" s="16" t="s">
        <v>237</v>
      </c>
      <c r="E102" s="16" t="s">
        <v>115</v>
      </c>
      <c r="F102" s="16" t="s">
        <v>136</v>
      </c>
      <c r="G102" s="17">
        <v>9300</v>
      </c>
      <c r="H102" s="16" t="s">
        <v>127</v>
      </c>
      <c r="I102" s="18" t="s">
        <v>144</v>
      </c>
      <c r="J102" s="20">
        <v>42268.56527777778</v>
      </c>
    </row>
    <row r="103" spans="1:10" x14ac:dyDescent="0.25">
      <c r="A103" s="16"/>
      <c r="B103" s="16"/>
      <c r="C103" s="16"/>
      <c r="D103" s="16"/>
    </row>
  </sheetData>
  <pageMargins left="0.70866141732283472" right="0.70866141732283472" top="0.78740157480314965" bottom="0.78740157480314965" header="0.31496062992125984" footer="0.31496062992125984"/>
  <pageSetup paperSize="9" scale="98" fitToHeight="0" orientation="landscape" r:id="rId1"/>
  <headerFooter>
    <oddHeader>Stránka &amp;P</oddHeader>
    <oddFooter>&amp;LStránka &amp;P z &amp;N&amp;C&amp;F&amp;R&amp;D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>
      <selection activeCell="G9" sqref="G9"/>
    </sheetView>
  </sheetViews>
  <sheetFormatPr defaultRowHeight="15" x14ac:dyDescent="0.25"/>
  <cols>
    <col min="4" max="4" width="16.140625" bestFit="1" customWidth="1"/>
    <col min="5" max="5" width="11.7109375" bestFit="1" customWidth="1"/>
    <col min="6" max="6" width="18" bestFit="1" customWidth="1"/>
    <col min="7" max="7" width="24.42578125" bestFit="1" customWidth="1"/>
    <col min="8" max="8" width="11.85546875" bestFit="1" customWidth="1"/>
  </cols>
  <sheetData>
    <row r="2" spans="2:11" x14ac:dyDescent="0.25">
      <c r="B2" s="30">
        <v>1</v>
      </c>
      <c r="D2" s="1" t="s">
        <v>257</v>
      </c>
      <c r="E2" s="1" t="s">
        <v>244</v>
      </c>
      <c r="F2" s="1" t="s">
        <v>245</v>
      </c>
      <c r="G2" s="1" t="s">
        <v>243</v>
      </c>
      <c r="J2" s="1">
        <v>0</v>
      </c>
      <c r="K2" t="s">
        <v>246</v>
      </c>
    </row>
    <row r="3" spans="2:11" x14ac:dyDescent="0.25">
      <c r="D3" s="4" t="s">
        <v>258</v>
      </c>
      <c r="E3" s="24">
        <v>1</v>
      </c>
      <c r="F3" s="24">
        <v>1</v>
      </c>
      <c r="G3" s="27"/>
      <c r="J3" s="25" t="s">
        <v>247</v>
      </c>
      <c r="K3" t="s">
        <v>248</v>
      </c>
    </row>
    <row r="4" spans="2:11" x14ac:dyDescent="0.25">
      <c r="D4" t="s">
        <v>259</v>
      </c>
      <c r="E4">
        <v>1000</v>
      </c>
      <c r="F4" s="24">
        <v>1000</v>
      </c>
      <c r="G4" s="21"/>
      <c r="J4" t="s">
        <v>249</v>
      </c>
      <c r="K4" t="s">
        <v>250</v>
      </c>
    </row>
    <row r="5" spans="2:11" x14ac:dyDescent="0.25">
      <c r="D5" t="s">
        <v>260</v>
      </c>
      <c r="E5">
        <v>23</v>
      </c>
      <c r="F5" s="24">
        <v>23</v>
      </c>
      <c r="G5" s="21"/>
      <c r="J5" t="s">
        <v>251</v>
      </c>
      <c r="K5" t="s">
        <v>252</v>
      </c>
    </row>
    <row r="6" spans="2:11" x14ac:dyDescent="0.25">
      <c r="D6" t="s">
        <v>261</v>
      </c>
      <c r="E6">
        <v>1200000</v>
      </c>
      <c r="F6" s="24">
        <v>1200000</v>
      </c>
      <c r="G6" s="28"/>
      <c r="J6" t="s">
        <v>253</v>
      </c>
      <c r="K6" t="s">
        <v>254</v>
      </c>
    </row>
    <row r="7" spans="2:11" x14ac:dyDescent="0.25">
      <c r="D7" t="s">
        <v>268</v>
      </c>
      <c r="E7">
        <v>0.23</v>
      </c>
      <c r="F7" s="41">
        <v>0.23</v>
      </c>
      <c r="G7" s="21"/>
      <c r="J7" t="s">
        <v>264</v>
      </c>
      <c r="K7" t="s">
        <v>255</v>
      </c>
    </row>
    <row r="8" spans="2:11" x14ac:dyDescent="0.25">
      <c r="F8" s="24"/>
      <c r="G8" s="21"/>
      <c r="J8" t="s">
        <v>265</v>
      </c>
      <c r="K8" t="s">
        <v>256</v>
      </c>
    </row>
    <row r="9" spans="2:11" x14ac:dyDescent="0.25">
      <c r="D9" t="s">
        <v>262</v>
      </c>
      <c r="E9">
        <v>1</v>
      </c>
      <c r="F9" s="24">
        <v>0</v>
      </c>
      <c r="G9" s="21"/>
    </row>
    <row r="10" spans="2:11" x14ac:dyDescent="0.25">
      <c r="D10" t="s">
        <v>263</v>
      </c>
      <c r="E10">
        <v>1</v>
      </c>
      <c r="F10" s="24">
        <v>1</v>
      </c>
      <c r="G10" s="21"/>
    </row>
    <row r="11" spans="2:11" x14ac:dyDescent="0.25">
      <c r="D11" t="s">
        <v>266</v>
      </c>
      <c r="E11">
        <v>1</v>
      </c>
      <c r="F11" s="24">
        <v>1</v>
      </c>
      <c r="G11" s="21"/>
      <c r="J11" s="26" t="s">
        <v>284</v>
      </c>
    </row>
    <row r="12" spans="2:11" x14ac:dyDescent="0.25">
      <c r="D12" t="s">
        <v>36</v>
      </c>
      <c r="E12" s="24">
        <v>42370</v>
      </c>
      <c r="F12" s="24">
        <v>42370</v>
      </c>
      <c r="G12" s="21"/>
    </row>
    <row r="13" spans="2:11" x14ac:dyDescent="0.25">
      <c r="D13" s="4" t="s">
        <v>267</v>
      </c>
      <c r="E13" s="23">
        <v>42370.363194444442</v>
      </c>
      <c r="F13" s="23">
        <v>42370.363194444442</v>
      </c>
      <c r="G13" s="21"/>
    </row>
    <row r="14" spans="2:11" x14ac:dyDescent="0.25">
      <c r="F14" s="21"/>
      <c r="G14" s="21"/>
    </row>
    <row r="16" spans="2:11" x14ac:dyDescent="0.25">
      <c r="B16" s="22">
        <v>1.1000000000000001</v>
      </c>
    </row>
  </sheetData>
  <hyperlinks>
    <hyperlink ref="J11" r:id="rId1" display="Rozsáhlý manuál všech funkcí naleznete zde"/>
  </hyperlinks>
  <pageMargins left="0.7" right="0.7" top="0.78740157499999996" bottom="0.78740157499999996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workbookViewId="0">
      <selection activeCell="C2" sqref="C2"/>
    </sheetView>
  </sheetViews>
  <sheetFormatPr defaultRowHeight="15" x14ac:dyDescent="0.25"/>
  <cols>
    <col min="2" max="2" width="16" customWidth="1"/>
    <col min="3" max="3" width="11.85546875" bestFit="1" customWidth="1"/>
  </cols>
  <sheetData>
    <row r="2" spans="2:4" x14ac:dyDescent="0.25">
      <c r="B2" t="s">
        <v>280</v>
      </c>
      <c r="D2" t="s">
        <v>281</v>
      </c>
    </row>
    <row r="4" spans="2:4" x14ac:dyDescent="0.25">
      <c r="B4" t="s">
        <v>282</v>
      </c>
      <c r="C4" s="29">
        <v>100</v>
      </c>
    </row>
    <row r="5" spans="2:4" x14ac:dyDescent="0.25">
      <c r="B5" t="s">
        <v>283</v>
      </c>
      <c r="C5" s="3">
        <f>C2*C4</f>
        <v>0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A4" sqref="A4"/>
    </sheetView>
  </sheetViews>
  <sheetFormatPr defaultRowHeight="15" x14ac:dyDescent="0.25"/>
  <cols>
    <col min="2" max="2" width="22" customWidth="1"/>
    <col min="4" max="4" width="27.7109375" bestFit="1" customWidth="1"/>
  </cols>
  <sheetData>
    <row r="2" spans="2:4" x14ac:dyDescent="0.25">
      <c r="B2" s="1" t="s">
        <v>274</v>
      </c>
    </row>
    <row r="5" spans="2:4" x14ac:dyDescent="0.25">
      <c r="B5" s="1" t="s">
        <v>269</v>
      </c>
      <c r="D5" s="1" t="s">
        <v>279</v>
      </c>
    </row>
    <row r="6" spans="2:4" x14ac:dyDescent="0.25">
      <c r="B6" t="s">
        <v>270</v>
      </c>
      <c r="D6" t="s">
        <v>278</v>
      </c>
    </row>
    <row r="7" spans="2:4" x14ac:dyDescent="0.25">
      <c r="B7" t="s">
        <v>271</v>
      </c>
      <c r="D7" t="s">
        <v>275</v>
      </c>
    </row>
    <row r="8" spans="2:4" x14ac:dyDescent="0.25">
      <c r="B8" t="s">
        <v>272</v>
      </c>
      <c r="D8" t="s">
        <v>276</v>
      </c>
    </row>
    <row r="9" spans="2:4" x14ac:dyDescent="0.25">
      <c r="B9" t="s">
        <v>273</v>
      </c>
      <c r="D9" t="s">
        <v>277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12"/>
  <sheetViews>
    <sheetView workbookViewId="0">
      <selection activeCell="D15" sqref="D15"/>
    </sheetView>
  </sheetViews>
  <sheetFormatPr defaultRowHeight="15" x14ac:dyDescent="0.25"/>
  <cols>
    <col min="1" max="1" width="9" style="38" customWidth="1"/>
    <col min="2" max="16384" width="9.140625" style="38"/>
  </cols>
  <sheetData>
    <row r="1" spans="3:16" x14ac:dyDescent="0.25">
      <c r="C1" s="37" t="s">
        <v>17</v>
      </c>
    </row>
    <row r="3" spans="3:16" ht="20.25" customHeight="1" x14ac:dyDescent="0.25">
      <c r="C3" s="37" t="s">
        <v>18</v>
      </c>
    </row>
    <row r="4" spans="3:16" ht="15.75" customHeight="1" x14ac:dyDescent="0.25">
      <c r="D4" s="38" t="s">
        <v>5</v>
      </c>
      <c r="E4" s="38" t="s">
        <v>6</v>
      </c>
      <c r="F4" s="38" t="s">
        <v>7</v>
      </c>
      <c r="G4" s="38" t="s">
        <v>8</v>
      </c>
      <c r="H4" s="38" t="s">
        <v>9</v>
      </c>
      <c r="I4" s="38" t="s">
        <v>10</v>
      </c>
      <c r="J4" s="38" t="s">
        <v>11</v>
      </c>
      <c r="K4" s="38" t="s">
        <v>12</v>
      </c>
      <c r="L4" s="38" t="s">
        <v>13</v>
      </c>
      <c r="M4" s="38" t="s">
        <v>14</v>
      </c>
      <c r="N4" s="38" t="s">
        <v>15</v>
      </c>
      <c r="O4" s="38" t="s">
        <v>16</v>
      </c>
      <c r="P4" s="38" t="s">
        <v>34</v>
      </c>
    </row>
    <row r="5" spans="3:16" x14ac:dyDescent="0.25">
      <c r="C5" s="39" t="s">
        <v>0</v>
      </c>
      <c r="D5" s="38">
        <v>167</v>
      </c>
      <c r="E5" s="38">
        <v>84</v>
      </c>
      <c r="F5" s="38">
        <v>29</v>
      </c>
      <c r="G5" s="38">
        <v>151</v>
      </c>
      <c r="H5" s="38">
        <v>92</v>
      </c>
      <c r="I5" s="38">
        <v>43</v>
      </c>
      <c r="J5" s="38">
        <v>160</v>
      </c>
      <c r="K5" s="38">
        <v>113</v>
      </c>
      <c r="L5" s="38">
        <v>144</v>
      </c>
      <c r="M5" s="38">
        <v>2</v>
      </c>
      <c r="N5" s="38">
        <v>182</v>
      </c>
      <c r="O5" s="38">
        <v>92</v>
      </c>
      <c r="P5" s="38">
        <f>SUM(D5:O5)</f>
        <v>1259</v>
      </c>
    </row>
    <row r="6" spans="3:16" x14ac:dyDescent="0.25">
      <c r="C6" s="39" t="s">
        <v>1</v>
      </c>
      <c r="D6" s="38">
        <v>34</v>
      </c>
      <c r="E6" s="38">
        <v>30</v>
      </c>
      <c r="F6" s="38">
        <v>27</v>
      </c>
      <c r="G6" s="38">
        <v>46</v>
      </c>
      <c r="H6" s="38">
        <v>84</v>
      </c>
      <c r="I6" s="38">
        <v>73</v>
      </c>
      <c r="J6" s="38">
        <v>103</v>
      </c>
      <c r="K6" s="38">
        <v>148</v>
      </c>
      <c r="L6" s="38">
        <v>44</v>
      </c>
      <c r="M6" s="38">
        <v>110</v>
      </c>
      <c r="N6" s="38">
        <v>66</v>
      </c>
      <c r="O6" s="38">
        <v>22</v>
      </c>
      <c r="P6" s="38">
        <f>SUM(D6:O6)</f>
        <v>787</v>
      </c>
    </row>
    <row r="7" spans="3:16" x14ac:dyDescent="0.25">
      <c r="C7" s="39" t="s">
        <v>2</v>
      </c>
      <c r="D7" s="38">
        <v>185</v>
      </c>
      <c r="E7" s="38">
        <v>167</v>
      </c>
      <c r="F7" s="38">
        <v>174</v>
      </c>
      <c r="G7" s="38">
        <v>158</v>
      </c>
      <c r="H7" s="38">
        <v>85</v>
      </c>
      <c r="I7" s="38">
        <v>46</v>
      </c>
      <c r="J7" s="38">
        <v>122</v>
      </c>
      <c r="K7" s="38">
        <v>51</v>
      </c>
      <c r="L7" s="38">
        <v>7</v>
      </c>
      <c r="M7" s="38">
        <v>106</v>
      </c>
      <c r="N7" s="38">
        <v>48</v>
      </c>
      <c r="O7" s="38">
        <v>92</v>
      </c>
      <c r="P7" s="38">
        <f>SUM(D7:O7)</f>
        <v>1241</v>
      </c>
    </row>
    <row r="8" spans="3:16" x14ac:dyDescent="0.25">
      <c r="C8" s="39" t="s">
        <v>3</v>
      </c>
      <c r="D8" s="38">
        <v>139</v>
      </c>
      <c r="E8" s="38">
        <v>12</v>
      </c>
      <c r="F8" s="38">
        <v>127</v>
      </c>
      <c r="G8" s="38">
        <v>23</v>
      </c>
      <c r="H8" s="38">
        <v>168</v>
      </c>
      <c r="I8" s="38">
        <v>120</v>
      </c>
      <c r="J8" s="38">
        <v>61</v>
      </c>
      <c r="K8" s="38">
        <v>118</v>
      </c>
      <c r="L8" s="38">
        <v>150</v>
      </c>
      <c r="M8" s="38">
        <v>152</v>
      </c>
      <c r="N8" s="38">
        <v>71</v>
      </c>
      <c r="O8" s="38">
        <v>82</v>
      </c>
      <c r="P8" s="38">
        <f>SUM(D8:O8)</f>
        <v>1223</v>
      </c>
    </row>
    <row r="9" spans="3:16" x14ac:dyDescent="0.25">
      <c r="C9" s="39" t="s">
        <v>4</v>
      </c>
      <c r="D9" s="38">
        <v>177</v>
      </c>
      <c r="E9" s="38">
        <v>199</v>
      </c>
      <c r="F9" s="38">
        <v>87</v>
      </c>
      <c r="G9" s="38">
        <v>131</v>
      </c>
      <c r="H9" s="38">
        <v>146</v>
      </c>
      <c r="I9" s="38">
        <v>40</v>
      </c>
      <c r="J9" s="38">
        <v>169</v>
      </c>
      <c r="K9" s="38">
        <v>0</v>
      </c>
      <c r="L9" s="38">
        <v>122</v>
      </c>
      <c r="M9" s="38">
        <v>164</v>
      </c>
      <c r="N9" s="38">
        <v>146</v>
      </c>
      <c r="O9" s="38">
        <v>110</v>
      </c>
      <c r="P9" s="38">
        <f>SUM(D9:O9)</f>
        <v>1491</v>
      </c>
    </row>
    <row r="10" spans="3:16" ht="18" customHeight="1" x14ac:dyDescent="0.25">
      <c r="C10" s="37"/>
    </row>
    <row r="12" spans="3:16" x14ac:dyDescent="0.25">
      <c r="C12" s="37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22"/>
  <sheetViews>
    <sheetView showGridLines="0" topLeftCell="A3" workbookViewId="0">
      <selection activeCell="L22" sqref="L22"/>
    </sheetView>
  </sheetViews>
  <sheetFormatPr defaultRowHeight="15" x14ac:dyDescent="0.25"/>
  <cols>
    <col min="4" max="4" width="10" customWidth="1"/>
    <col min="5" max="5" width="17.140625" customWidth="1"/>
    <col min="11" max="11" width="13.42578125" customWidth="1"/>
  </cols>
  <sheetData>
    <row r="2" spans="2:12" x14ac:dyDescent="0.25">
      <c r="B2" s="1" t="s">
        <v>296</v>
      </c>
      <c r="K2" s="12" t="s">
        <v>295</v>
      </c>
      <c r="L2" s="13"/>
    </row>
    <row r="3" spans="2:12" x14ac:dyDescent="0.25">
      <c r="B3" t="s">
        <v>294</v>
      </c>
      <c r="K3" s="34" t="s">
        <v>285</v>
      </c>
      <c r="L3" s="13">
        <v>50</v>
      </c>
    </row>
    <row r="4" spans="2:12" x14ac:dyDescent="0.25">
      <c r="K4" s="13" t="s">
        <v>292</v>
      </c>
      <c r="L4" s="13">
        <v>7</v>
      </c>
    </row>
    <row r="5" spans="2:12" ht="46.5" x14ac:dyDescent="0.7">
      <c r="B5" s="1"/>
      <c r="C5" s="33" t="s">
        <v>293</v>
      </c>
      <c r="D5" s="32"/>
      <c r="E5" s="31">
        <f>L12/100</f>
        <v>0.1</v>
      </c>
      <c r="K5" s="13" t="s">
        <v>297</v>
      </c>
      <c r="L5" s="13">
        <v>20</v>
      </c>
    </row>
    <row r="6" spans="2:12" x14ac:dyDescent="0.25">
      <c r="K6" s="13" t="s">
        <v>286</v>
      </c>
      <c r="L6" s="13">
        <v>23</v>
      </c>
    </row>
    <row r="7" spans="2:12" x14ac:dyDescent="0.25">
      <c r="K7" s="13"/>
      <c r="L7" s="13"/>
    </row>
    <row r="8" spans="2:12" x14ac:dyDescent="0.25">
      <c r="K8" s="13" t="s">
        <v>291</v>
      </c>
      <c r="L8" s="13">
        <f>L12/2</f>
        <v>5</v>
      </c>
    </row>
    <row r="9" spans="2:12" x14ac:dyDescent="0.25">
      <c r="K9" s="13" t="s">
        <v>290</v>
      </c>
      <c r="L9" s="13">
        <v>2</v>
      </c>
    </row>
    <row r="10" spans="2:12" x14ac:dyDescent="0.25">
      <c r="K10" s="13" t="s">
        <v>289</v>
      </c>
      <c r="L10" s="13">
        <f>100-SUM(L8:L9)</f>
        <v>93</v>
      </c>
    </row>
    <row r="11" spans="2:12" x14ac:dyDescent="0.25">
      <c r="K11" s="13"/>
      <c r="L11" s="13"/>
    </row>
    <row r="12" spans="2:12" x14ac:dyDescent="0.25">
      <c r="K12" s="13" t="s">
        <v>288</v>
      </c>
      <c r="L12" s="13">
        <v>10</v>
      </c>
    </row>
    <row r="22" spans="3:3" x14ac:dyDescent="0.25">
      <c r="C22" t="s">
        <v>287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3" name="Scroll Bar 1">
              <controlPr defaultSize="0" autoPict="0">
                <anchor moveWithCells="1">
                  <from>
                    <xdr:col>2</xdr:col>
                    <xdr:colOff>238125</xdr:colOff>
                    <xdr:row>16</xdr:row>
                    <xdr:rowOff>104775</xdr:rowOff>
                  </from>
                  <to>
                    <xdr:col>6</xdr:col>
                    <xdr:colOff>504825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F22" sqref="F22"/>
    </sheetView>
  </sheetViews>
  <sheetFormatPr defaultRowHeight="15" x14ac:dyDescent="0.25"/>
  <cols>
    <col min="2" max="2" width="18.140625" bestFit="1" customWidth="1"/>
  </cols>
  <sheetData>
    <row r="2" spans="2:4" x14ac:dyDescent="0.25">
      <c r="B2" t="s">
        <v>298</v>
      </c>
      <c r="D2" s="35" t="s">
        <v>299</v>
      </c>
    </row>
    <row r="3" spans="2:4" x14ac:dyDescent="0.25">
      <c r="B3" t="s">
        <v>300</v>
      </c>
    </row>
    <row r="4" spans="2:4" x14ac:dyDescent="0.25">
      <c r="B4" t="s">
        <v>301</v>
      </c>
    </row>
    <row r="5" spans="2:4" x14ac:dyDescent="0.25">
      <c r="B5" t="s">
        <v>302</v>
      </c>
    </row>
    <row r="6" spans="2:4" x14ac:dyDescent="0.25">
      <c r="B6" t="s">
        <v>303</v>
      </c>
    </row>
    <row r="7" spans="2:4" x14ac:dyDescent="0.25">
      <c r="B7" t="s">
        <v>304</v>
      </c>
    </row>
    <row r="8" spans="2:4" x14ac:dyDescent="0.25">
      <c r="B8" t="s">
        <v>305</v>
      </c>
    </row>
    <row r="9" spans="2:4" x14ac:dyDescent="0.25">
      <c r="B9" t="s">
        <v>306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12"/>
  <sheetViews>
    <sheetView workbookViewId="0">
      <selection activeCell="D15" sqref="D15"/>
    </sheetView>
  </sheetViews>
  <sheetFormatPr defaultRowHeight="15" x14ac:dyDescent="0.25"/>
  <cols>
    <col min="1" max="1" width="9" style="38" customWidth="1"/>
    <col min="2" max="16384" width="9.140625" style="38"/>
  </cols>
  <sheetData>
    <row r="1" spans="3:16" x14ac:dyDescent="0.25">
      <c r="C1" s="37" t="s">
        <v>17</v>
      </c>
    </row>
    <row r="3" spans="3:16" ht="20.25" customHeight="1" x14ac:dyDescent="0.25">
      <c r="C3" s="37" t="s">
        <v>18</v>
      </c>
    </row>
    <row r="4" spans="3:16" ht="15.75" customHeight="1" x14ac:dyDescent="0.25">
      <c r="D4" s="38" t="s">
        <v>5</v>
      </c>
      <c r="E4" s="38" t="s">
        <v>6</v>
      </c>
      <c r="F4" s="38" t="s">
        <v>7</v>
      </c>
      <c r="G4" s="38" t="s">
        <v>8</v>
      </c>
      <c r="H4" s="38" t="s">
        <v>9</v>
      </c>
      <c r="I4" s="38" t="s">
        <v>10</v>
      </c>
      <c r="J4" s="38" t="s">
        <v>11</v>
      </c>
      <c r="K4" s="38" t="s">
        <v>12</v>
      </c>
      <c r="L4" s="38" t="s">
        <v>13</v>
      </c>
      <c r="M4" s="38" t="s">
        <v>14</v>
      </c>
      <c r="N4" s="38" t="s">
        <v>15</v>
      </c>
      <c r="O4" s="38" t="s">
        <v>16</v>
      </c>
      <c r="P4" s="38" t="s">
        <v>34</v>
      </c>
    </row>
    <row r="5" spans="3:16" x14ac:dyDescent="0.25">
      <c r="C5" s="39" t="s">
        <v>0</v>
      </c>
      <c r="D5" s="38">
        <v>86</v>
      </c>
      <c r="E5" s="38">
        <v>56</v>
      </c>
      <c r="F5" s="38">
        <v>7</v>
      </c>
      <c r="G5" s="38">
        <v>2</v>
      </c>
      <c r="H5" s="38">
        <v>52</v>
      </c>
      <c r="I5" s="38">
        <v>31</v>
      </c>
      <c r="J5" s="38">
        <v>6</v>
      </c>
      <c r="K5" s="38">
        <v>61</v>
      </c>
      <c r="L5" s="38">
        <v>59</v>
      </c>
      <c r="M5" s="38">
        <v>43</v>
      </c>
      <c r="N5" s="38">
        <v>22</v>
      </c>
      <c r="O5" s="38">
        <v>69</v>
      </c>
      <c r="P5" s="38">
        <f>SUM(D5:O5)</f>
        <v>494</v>
      </c>
    </row>
    <row r="6" spans="3:16" x14ac:dyDescent="0.25">
      <c r="C6" s="39" t="s">
        <v>1</v>
      </c>
      <c r="D6" s="38">
        <v>74</v>
      </c>
      <c r="E6" s="38">
        <v>11</v>
      </c>
      <c r="F6" s="38">
        <v>60</v>
      </c>
      <c r="G6" s="38">
        <v>15</v>
      </c>
      <c r="H6" s="38">
        <v>20</v>
      </c>
      <c r="I6" s="38">
        <v>30</v>
      </c>
      <c r="J6" s="38">
        <v>6</v>
      </c>
      <c r="K6" s="38">
        <v>64</v>
      </c>
      <c r="L6" s="38">
        <v>6</v>
      </c>
      <c r="M6" s="38">
        <v>98</v>
      </c>
      <c r="N6" s="38">
        <v>41</v>
      </c>
      <c r="O6" s="38">
        <v>85</v>
      </c>
      <c r="P6" s="38">
        <f>SUM(D6:O6)</f>
        <v>510</v>
      </c>
    </row>
    <row r="7" spans="3:16" x14ac:dyDescent="0.25">
      <c r="C7" s="39" t="s">
        <v>2</v>
      </c>
      <c r="D7" s="38">
        <v>46</v>
      </c>
      <c r="E7" s="38">
        <v>81</v>
      </c>
      <c r="F7" s="38">
        <v>78</v>
      </c>
      <c r="G7" s="38">
        <v>2</v>
      </c>
      <c r="H7" s="38">
        <v>38</v>
      </c>
      <c r="I7" s="38">
        <v>34</v>
      </c>
      <c r="J7" s="38">
        <v>14</v>
      </c>
      <c r="K7" s="38">
        <v>72</v>
      </c>
      <c r="L7" s="38">
        <v>73</v>
      </c>
      <c r="M7" s="38">
        <v>98</v>
      </c>
      <c r="N7" s="38">
        <v>29</v>
      </c>
      <c r="O7" s="38">
        <v>64</v>
      </c>
      <c r="P7" s="38">
        <f>SUM(D7:O7)</f>
        <v>629</v>
      </c>
    </row>
    <row r="8" spans="3:16" x14ac:dyDescent="0.25">
      <c r="C8" s="39" t="s">
        <v>3</v>
      </c>
      <c r="D8" s="38">
        <v>66</v>
      </c>
      <c r="E8" s="38">
        <v>39</v>
      </c>
      <c r="F8" s="38">
        <v>54</v>
      </c>
      <c r="G8" s="38">
        <v>38</v>
      </c>
      <c r="H8" s="38">
        <v>2</v>
      </c>
      <c r="I8" s="38">
        <v>96</v>
      </c>
      <c r="J8" s="38">
        <v>48</v>
      </c>
      <c r="K8" s="38">
        <v>19</v>
      </c>
      <c r="L8" s="38">
        <v>76</v>
      </c>
      <c r="M8" s="38">
        <v>52</v>
      </c>
      <c r="N8" s="38">
        <v>31</v>
      </c>
      <c r="O8" s="38">
        <v>84</v>
      </c>
      <c r="P8" s="38">
        <f>SUM(D8:O8)</f>
        <v>605</v>
      </c>
    </row>
    <row r="9" spans="3:16" x14ac:dyDescent="0.25">
      <c r="C9" s="39" t="s">
        <v>4</v>
      </c>
      <c r="D9" s="38">
        <v>98</v>
      </c>
      <c r="E9" s="38">
        <v>68</v>
      </c>
      <c r="F9" s="38">
        <v>34</v>
      </c>
      <c r="G9" s="38">
        <v>64</v>
      </c>
      <c r="H9" s="38">
        <v>28</v>
      </c>
      <c r="I9" s="38">
        <v>18</v>
      </c>
      <c r="J9" s="38">
        <v>10</v>
      </c>
      <c r="K9" s="38">
        <v>61</v>
      </c>
      <c r="L9" s="38">
        <v>84</v>
      </c>
      <c r="M9" s="38">
        <v>78</v>
      </c>
      <c r="N9" s="38">
        <v>39</v>
      </c>
      <c r="O9" s="38">
        <v>8</v>
      </c>
      <c r="P9" s="38">
        <f>SUM(D9:O9)</f>
        <v>590</v>
      </c>
    </row>
    <row r="10" spans="3:16" ht="18" customHeight="1" x14ac:dyDescent="0.25">
      <c r="C10" s="37"/>
    </row>
    <row r="12" spans="3:16" x14ac:dyDescent="0.25">
      <c r="C12" s="3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12"/>
  <sheetViews>
    <sheetView workbookViewId="0">
      <selection activeCell="D15" sqref="D15"/>
    </sheetView>
  </sheetViews>
  <sheetFormatPr defaultRowHeight="15" x14ac:dyDescent="0.25"/>
  <cols>
    <col min="1" max="1" width="9" style="38" customWidth="1"/>
    <col min="2" max="16384" width="9.140625" style="38"/>
  </cols>
  <sheetData>
    <row r="1" spans="3:16" x14ac:dyDescent="0.25">
      <c r="C1" s="37" t="s">
        <v>17</v>
      </c>
    </row>
    <row r="3" spans="3:16" ht="20.25" customHeight="1" x14ac:dyDescent="0.25">
      <c r="C3" s="37" t="s">
        <v>18</v>
      </c>
    </row>
    <row r="4" spans="3:16" ht="15.75" customHeight="1" x14ac:dyDescent="0.25">
      <c r="D4" s="38" t="s">
        <v>5</v>
      </c>
      <c r="E4" s="38" t="s">
        <v>6</v>
      </c>
      <c r="F4" s="38" t="s">
        <v>7</v>
      </c>
      <c r="G4" s="38" t="s">
        <v>8</v>
      </c>
      <c r="H4" s="38" t="s">
        <v>9</v>
      </c>
      <c r="I4" s="38" t="s">
        <v>10</v>
      </c>
      <c r="J4" s="38" t="s">
        <v>11</v>
      </c>
      <c r="K4" s="38" t="s">
        <v>12</v>
      </c>
      <c r="L4" s="38" t="s">
        <v>13</v>
      </c>
      <c r="M4" s="38" t="s">
        <v>14</v>
      </c>
      <c r="N4" s="38" t="s">
        <v>15</v>
      </c>
      <c r="O4" s="38" t="s">
        <v>16</v>
      </c>
      <c r="P4" s="38" t="s">
        <v>34</v>
      </c>
    </row>
    <row r="5" spans="3:16" x14ac:dyDescent="0.25">
      <c r="C5" s="39" t="s">
        <v>0</v>
      </c>
      <c r="D5" s="38">
        <v>53</v>
      </c>
      <c r="E5" s="38">
        <v>72</v>
      </c>
      <c r="F5" s="38">
        <v>15</v>
      </c>
      <c r="G5" s="38">
        <v>59</v>
      </c>
      <c r="H5" s="38">
        <v>57</v>
      </c>
      <c r="I5" s="38">
        <v>72</v>
      </c>
      <c r="J5" s="38">
        <v>47</v>
      </c>
      <c r="K5" s="38">
        <v>60</v>
      </c>
      <c r="L5" s="38">
        <v>43</v>
      </c>
      <c r="M5" s="38">
        <v>66</v>
      </c>
      <c r="N5" s="38">
        <v>42</v>
      </c>
      <c r="O5" s="38">
        <v>32</v>
      </c>
      <c r="P5" s="38">
        <f>SUM(D5:O5)</f>
        <v>618</v>
      </c>
    </row>
    <row r="6" spans="3:16" x14ac:dyDescent="0.25">
      <c r="C6" s="39" t="s">
        <v>1</v>
      </c>
      <c r="D6" s="38">
        <v>12</v>
      </c>
      <c r="E6" s="38">
        <v>10</v>
      </c>
      <c r="F6" s="38">
        <v>26</v>
      </c>
      <c r="G6" s="38">
        <v>10</v>
      </c>
      <c r="H6" s="38">
        <v>27</v>
      </c>
      <c r="I6" s="38">
        <v>54</v>
      </c>
      <c r="J6" s="38">
        <v>48</v>
      </c>
      <c r="K6" s="38">
        <v>26</v>
      </c>
      <c r="L6" s="38">
        <v>57</v>
      </c>
      <c r="M6" s="38">
        <v>63</v>
      </c>
      <c r="N6" s="38">
        <v>4</v>
      </c>
      <c r="O6" s="38">
        <v>15</v>
      </c>
      <c r="P6" s="38">
        <f>SUM(D6:O6)</f>
        <v>352</v>
      </c>
    </row>
    <row r="7" spans="3:16" x14ac:dyDescent="0.25">
      <c r="C7" s="39" t="s">
        <v>2</v>
      </c>
      <c r="D7" s="38">
        <v>56</v>
      </c>
      <c r="E7" s="38">
        <v>32</v>
      </c>
      <c r="F7" s="38">
        <v>41</v>
      </c>
      <c r="G7" s="38">
        <v>71</v>
      </c>
      <c r="H7" s="38">
        <v>63</v>
      </c>
      <c r="I7" s="38">
        <v>20</v>
      </c>
      <c r="J7" s="38">
        <v>48</v>
      </c>
      <c r="K7" s="38">
        <v>18</v>
      </c>
      <c r="L7" s="38">
        <v>40</v>
      </c>
      <c r="M7" s="38">
        <v>23</v>
      </c>
      <c r="N7" s="38">
        <v>1</v>
      </c>
      <c r="O7" s="38">
        <v>54</v>
      </c>
      <c r="P7" s="38">
        <f>SUM(D7:O7)</f>
        <v>467</v>
      </c>
    </row>
    <row r="8" spans="3:16" x14ac:dyDescent="0.25">
      <c r="C8" s="39" t="s">
        <v>3</v>
      </c>
      <c r="D8" s="38">
        <v>31</v>
      </c>
      <c r="E8" s="38">
        <v>53</v>
      </c>
      <c r="F8" s="38">
        <v>39</v>
      </c>
      <c r="G8" s="38">
        <v>15</v>
      </c>
      <c r="H8" s="38">
        <v>61</v>
      </c>
      <c r="I8" s="38">
        <v>23</v>
      </c>
      <c r="J8" s="38">
        <v>75</v>
      </c>
      <c r="K8" s="38">
        <v>71</v>
      </c>
      <c r="L8" s="38">
        <v>25</v>
      </c>
      <c r="M8" s="38">
        <v>28</v>
      </c>
      <c r="N8" s="38">
        <v>6</v>
      </c>
      <c r="O8" s="38">
        <v>31</v>
      </c>
      <c r="P8" s="38">
        <f>SUM(D8:O8)</f>
        <v>458</v>
      </c>
    </row>
    <row r="9" spans="3:16" x14ac:dyDescent="0.25">
      <c r="C9" s="39" t="s">
        <v>4</v>
      </c>
      <c r="D9" s="38">
        <v>72</v>
      </c>
      <c r="E9" s="38">
        <v>72</v>
      </c>
      <c r="F9" s="38">
        <v>78</v>
      </c>
      <c r="G9" s="38">
        <v>40</v>
      </c>
      <c r="H9" s="38">
        <v>33</v>
      </c>
      <c r="I9" s="38">
        <v>59</v>
      </c>
      <c r="J9" s="38">
        <v>63</v>
      </c>
      <c r="K9" s="38">
        <v>0</v>
      </c>
      <c r="L9" s="38">
        <v>43</v>
      </c>
      <c r="M9" s="38">
        <v>68</v>
      </c>
      <c r="N9" s="38">
        <v>78</v>
      </c>
      <c r="O9" s="38">
        <v>71</v>
      </c>
      <c r="P9" s="38">
        <f>SUM(D9:O9)</f>
        <v>677</v>
      </c>
    </row>
    <row r="10" spans="3:16" ht="18" customHeight="1" x14ac:dyDescent="0.25">
      <c r="C10" s="37"/>
    </row>
    <row r="12" spans="3:16" x14ac:dyDescent="0.25">
      <c r="C12" s="37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12"/>
  <sheetViews>
    <sheetView workbookViewId="0">
      <selection activeCell="D15" sqref="D15"/>
    </sheetView>
  </sheetViews>
  <sheetFormatPr defaultRowHeight="15" x14ac:dyDescent="0.25"/>
  <cols>
    <col min="1" max="1" width="9" style="38" customWidth="1"/>
    <col min="2" max="16384" width="9.140625" style="38"/>
  </cols>
  <sheetData>
    <row r="1" spans="3:16" x14ac:dyDescent="0.25">
      <c r="C1" s="37" t="s">
        <v>17</v>
      </c>
    </row>
    <row r="3" spans="3:16" ht="20.25" customHeight="1" x14ac:dyDescent="0.25">
      <c r="C3" s="37" t="s">
        <v>18</v>
      </c>
    </row>
    <row r="4" spans="3:16" ht="15.75" customHeight="1" x14ac:dyDescent="0.25">
      <c r="D4" s="38" t="s">
        <v>5</v>
      </c>
      <c r="E4" s="38" t="s">
        <v>6</v>
      </c>
      <c r="F4" s="38" t="s">
        <v>7</v>
      </c>
      <c r="G4" s="38" t="s">
        <v>8</v>
      </c>
      <c r="H4" s="38" t="s">
        <v>9</v>
      </c>
      <c r="I4" s="38" t="s">
        <v>10</v>
      </c>
      <c r="J4" s="38" t="s">
        <v>11</v>
      </c>
      <c r="K4" s="38" t="s">
        <v>12</v>
      </c>
      <c r="L4" s="38" t="s">
        <v>13</v>
      </c>
      <c r="M4" s="38" t="s">
        <v>14</v>
      </c>
      <c r="N4" s="38" t="s">
        <v>15</v>
      </c>
      <c r="O4" s="38" t="s">
        <v>16</v>
      </c>
      <c r="P4" s="38" t="s">
        <v>34</v>
      </c>
    </row>
    <row r="5" spans="3:16" x14ac:dyDescent="0.25">
      <c r="C5" s="39" t="s">
        <v>0</v>
      </c>
      <c r="D5" s="38">
        <v>17</v>
      </c>
      <c r="E5" s="38">
        <v>7</v>
      </c>
      <c r="F5" s="38">
        <v>28</v>
      </c>
      <c r="G5" s="38">
        <v>17</v>
      </c>
      <c r="H5" s="38">
        <v>29</v>
      </c>
      <c r="I5" s="38">
        <v>6</v>
      </c>
      <c r="J5" s="38">
        <v>9</v>
      </c>
      <c r="K5" s="38">
        <v>25</v>
      </c>
      <c r="L5" s="38">
        <v>17</v>
      </c>
      <c r="M5" s="38">
        <v>24</v>
      </c>
      <c r="N5" s="38">
        <v>3</v>
      </c>
      <c r="O5" s="38">
        <v>12</v>
      </c>
      <c r="P5" s="38">
        <f>SUM(D5:O5)</f>
        <v>194</v>
      </c>
    </row>
    <row r="6" spans="3:16" x14ac:dyDescent="0.25">
      <c r="C6" s="39" t="s">
        <v>1</v>
      </c>
      <c r="D6" s="38">
        <v>8</v>
      </c>
      <c r="E6" s="38">
        <v>26</v>
      </c>
      <c r="F6" s="38">
        <v>19</v>
      </c>
      <c r="G6" s="38">
        <v>23</v>
      </c>
      <c r="H6" s="38">
        <v>2</v>
      </c>
      <c r="I6" s="38">
        <v>19</v>
      </c>
      <c r="J6" s="38">
        <v>14</v>
      </c>
      <c r="K6" s="38">
        <v>1</v>
      </c>
      <c r="L6" s="38">
        <v>11</v>
      </c>
      <c r="M6" s="38">
        <v>28</v>
      </c>
      <c r="N6" s="38">
        <v>0</v>
      </c>
      <c r="O6" s="38">
        <v>10</v>
      </c>
      <c r="P6" s="38">
        <f>SUM(D6:O6)</f>
        <v>161</v>
      </c>
    </row>
    <row r="7" spans="3:16" x14ac:dyDescent="0.25">
      <c r="C7" s="39" t="s">
        <v>2</v>
      </c>
      <c r="D7" s="38">
        <v>20</v>
      </c>
      <c r="E7" s="38">
        <v>7</v>
      </c>
      <c r="F7" s="38">
        <v>29</v>
      </c>
      <c r="G7" s="38">
        <v>29</v>
      </c>
      <c r="H7" s="38">
        <v>1</v>
      </c>
      <c r="I7" s="38">
        <v>18</v>
      </c>
      <c r="J7" s="38">
        <v>4</v>
      </c>
      <c r="K7" s="38">
        <v>26</v>
      </c>
      <c r="L7" s="38">
        <v>16</v>
      </c>
      <c r="M7" s="38">
        <v>0</v>
      </c>
      <c r="N7" s="38">
        <v>25</v>
      </c>
      <c r="O7" s="38">
        <v>12</v>
      </c>
      <c r="P7" s="38">
        <f>SUM(D7:O7)</f>
        <v>187</v>
      </c>
    </row>
    <row r="8" spans="3:16" x14ac:dyDescent="0.25">
      <c r="C8" s="39" t="s">
        <v>3</v>
      </c>
      <c r="D8" s="38">
        <v>24</v>
      </c>
      <c r="E8" s="38">
        <v>7</v>
      </c>
      <c r="F8" s="38">
        <v>2</v>
      </c>
      <c r="G8" s="38">
        <v>23</v>
      </c>
      <c r="H8" s="38">
        <v>21</v>
      </c>
      <c r="I8" s="38">
        <v>29</v>
      </c>
      <c r="J8" s="38">
        <v>6</v>
      </c>
      <c r="K8" s="38">
        <v>26</v>
      </c>
      <c r="L8" s="38">
        <v>22</v>
      </c>
      <c r="M8" s="38">
        <v>30</v>
      </c>
      <c r="N8" s="38">
        <v>26</v>
      </c>
      <c r="O8" s="38">
        <v>12</v>
      </c>
      <c r="P8" s="38">
        <f>SUM(D8:O8)</f>
        <v>228</v>
      </c>
    </row>
    <row r="9" spans="3:16" x14ac:dyDescent="0.25">
      <c r="C9" s="39" t="s">
        <v>4</v>
      </c>
      <c r="D9" s="38">
        <v>14</v>
      </c>
      <c r="E9" s="38">
        <v>0</v>
      </c>
      <c r="F9" s="38">
        <v>16</v>
      </c>
      <c r="G9" s="38">
        <v>3</v>
      </c>
      <c r="H9" s="38">
        <v>24</v>
      </c>
      <c r="I9" s="38">
        <v>12</v>
      </c>
      <c r="J9" s="38">
        <v>30</v>
      </c>
      <c r="K9" s="38">
        <v>9</v>
      </c>
      <c r="L9" s="38">
        <v>4</v>
      </c>
      <c r="M9" s="38">
        <v>13</v>
      </c>
      <c r="N9" s="38">
        <v>22</v>
      </c>
      <c r="O9" s="38">
        <v>26</v>
      </c>
      <c r="P9" s="38">
        <f>SUM(D9:O9)</f>
        <v>173</v>
      </c>
    </row>
    <row r="10" spans="3:16" ht="18" customHeight="1" x14ac:dyDescent="0.25">
      <c r="C10" s="37"/>
    </row>
    <row r="12" spans="3:16" x14ac:dyDescent="0.25">
      <c r="C12" s="37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1"/>
  <sheetViews>
    <sheetView workbookViewId="0">
      <selection activeCell="B12" sqref="B12"/>
    </sheetView>
  </sheetViews>
  <sheetFormatPr defaultRowHeight="15" x14ac:dyDescent="0.25"/>
  <cols>
    <col min="4" max="4" width="24.7109375" customWidth="1"/>
  </cols>
  <sheetData>
    <row r="3" spans="3:4" x14ac:dyDescent="0.25">
      <c r="D3" s="1" t="s">
        <v>35</v>
      </c>
    </row>
    <row r="4" spans="3:4" x14ac:dyDescent="0.25">
      <c r="C4" s="7" t="s">
        <v>0</v>
      </c>
    </row>
    <row r="5" spans="3:4" x14ac:dyDescent="0.25">
      <c r="C5" s="7" t="s">
        <v>1</v>
      </c>
    </row>
    <row r="6" spans="3:4" x14ac:dyDescent="0.25">
      <c r="C6" s="7" t="s">
        <v>2</v>
      </c>
    </row>
    <row r="7" spans="3:4" x14ac:dyDescent="0.25">
      <c r="C7" s="7" t="s">
        <v>3</v>
      </c>
    </row>
    <row r="8" spans="3:4" x14ac:dyDescent="0.25">
      <c r="C8" s="7" t="s">
        <v>4</v>
      </c>
    </row>
    <row r="11" spans="3:4" x14ac:dyDescent="0.25">
      <c r="C11" s="1"/>
      <c r="D11" s="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workbookViewId="0">
      <selection activeCell="C12" sqref="C12"/>
    </sheetView>
  </sheetViews>
  <sheetFormatPr defaultRowHeight="15" x14ac:dyDescent="0.25"/>
  <cols>
    <col min="9" max="9" width="11.85546875" bestFit="1" customWidth="1"/>
    <col min="14" max="14" width="11.85546875" bestFit="1" customWidth="1"/>
  </cols>
  <sheetData>
    <row r="1" spans="2:17" x14ac:dyDescent="0.25">
      <c r="B1" s="1" t="s">
        <v>25</v>
      </c>
      <c r="I1" s="8"/>
      <c r="J1" s="8"/>
      <c r="K1" s="8"/>
      <c r="L1" s="8"/>
      <c r="M1" s="8"/>
      <c r="N1" s="8"/>
      <c r="O1" s="8"/>
      <c r="P1" s="8"/>
      <c r="Q1" s="8"/>
    </row>
    <row r="2" spans="2:17" x14ac:dyDescent="0.25">
      <c r="I2" s="8"/>
      <c r="J2" s="36"/>
      <c r="K2" s="8"/>
      <c r="L2" s="8"/>
      <c r="M2" s="36"/>
      <c r="N2" s="36"/>
      <c r="O2" s="8"/>
      <c r="P2" s="8"/>
      <c r="Q2" s="8"/>
    </row>
    <row r="3" spans="2:17" x14ac:dyDescent="0.25">
      <c r="C3" t="s">
        <v>19</v>
      </c>
      <c r="D3" t="s">
        <v>20</v>
      </c>
      <c r="E3" t="s">
        <v>21</v>
      </c>
      <c r="F3" t="s">
        <v>22</v>
      </c>
      <c r="G3" t="s">
        <v>23</v>
      </c>
      <c r="I3" s="8"/>
      <c r="J3" s="8"/>
      <c r="K3" s="8"/>
      <c r="L3" s="8"/>
      <c r="M3" s="8"/>
      <c r="N3" s="8"/>
      <c r="O3" s="8"/>
      <c r="P3" s="8"/>
      <c r="Q3" s="8"/>
    </row>
    <row r="4" spans="2:17" x14ac:dyDescent="0.25">
      <c r="B4" t="s">
        <v>0</v>
      </c>
      <c r="C4" s="2"/>
      <c r="D4" t="s">
        <v>24</v>
      </c>
      <c r="E4" t="s">
        <v>24</v>
      </c>
      <c r="I4" s="8"/>
      <c r="J4" s="8"/>
      <c r="K4" s="40"/>
      <c r="L4" s="40"/>
      <c r="M4" s="8"/>
      <c r="N4" s="8"/>
      <c r="O4" s="8"/>
      <c r="P4" s="8"/>
      <c r="Q4" s="8"/>
    </row>
    <row r="5" spans="2:17" x14ac:dyDescent="0.25">
      <c r="B5" t="s">
        <v>1</v>
      </c>
      <c r="C5" s="2" t="s">
        <v>24</v>
      </c>
      <c r="F5" t="s">
        <v>24</v>
      </c>
      <c r="G5" t="s">
        <v>24</v>
      </c>
      <c r="I5" s="8"/>
      <c r="J5" s="8"/>
      <c r="K5" s="8"/>
      <c r="L5" s="8"/>
      <c r="M5" s="8"/>
      <c r="N5" s="8"/>
      <c r="O5" s="8"/>
      <c r="P5" s="8"/>
      <c r="Q5" s="8"/>
    </row>
    <row r="6" spans="2:17" x14ac:dyDescent="0.25">
      <c r="I6" s="8"/>
      <c r="J6" s="8"/>
      <c r="K6" s="8"/>
      <c r="L6" s="8"/>
      <c r="M6" s="8"/>
      <c r="N6" s="8"/>
      <c r="O6" s="8"/>
      <c r="P6" s="8"/>
      <c r="Q6" s="8"/>
    </row>
    <row r="7" spans="2:17" x14ac:dyDescent="0.25">
      <c r="I7" s="8"/>
      <c r="J7" s="8"/>
      <c r="K7" s="8"/>
      <c r="L7" s="8"/>
      <c r="M7" s="8"/>
      <c r="N7" s="8"/>
      <c r="O7" s="8"/>
      <c r="P7" s="8"/>
      <c r="Q7" s="8"/>
    </row>
    <row r="8" spans="2:17" x14ac:dyDescent="0.25">
      <c r="I8" s="8"/>
      <c r="J8" s="8"/>
      <c r="K8" s="8"/>
      <c r="L8" s="8"/>
      <c r="M8" s="8"/>
      <c r="N8" s="8"/>
      <c r="O8" s="8"/>
      <c r="P8" s="8"/>
      <c r="Q8" s="8"/>
    </row>
    <row r="9" spans="2:17" x14ac:dyDescent="0.25">
      <c r="I9" s="8"/>
      <c r="J9" s="8"/>
      <c r="K9" s="8"/>
      <c r="L9" s="8"/>
      <c r="M9" s="8"/>
      <c r="N9" s="8"/>
      <c r="O9" s="8"/>
      <c r="P9" s="8"/>
      <c r="Q9" s="8"/>
    </row>
    <row r="10" spans="2:17" x14ac:dyDescent="0.25">
      <c r="I10" s="8"/>
      <c r="J10" s="8"/>
      <c r="K10" s="8"/>
      <c r="L10" s="8"/>
      <c r="M10" s="8"/>
      <c r="N10" s="8"/>
      <c r="O10" s="8"/>
      <c r="P10" s="8"/>
      <c r="Q10" s="8"/>
    </row>
    <row r="11" spans="2:17" x14ac:dyDescent="0.25">
      <c r="I11" s="8"/>
      <c r="J11" s="8"/>
      <c r="K11" s="8"/>
      <c r="L11" s="8"/>
      <c r="M11" s="8"/>
      <c r="N11" s="8"/>
      <c r="O11" s="8"/>
      <c r="P11" s="8"/>
      <c r="Q11" s="8"/>
    </row>
    <row r="12" spans="2:17" x14ac:dyDescent="0.25">
      <c r="I12" s="8"/>
      <c r="J12" s="8"/>
      <c r="K12" s="8"/>
      <c r="L12" s="8"/>
      <c r="M12" s="8"/>
      <c r="N12" s="8"/>
      <c r="O12" s="8"/>
      <c r="P12" s="8"/>
      <c r="Q12" s="8"/>
    </row>
    <row r="13" spans="2:17" x14ac:dyDescent="0.25">
      <c r="I13" s="8"/>
      <c r="J13" s="8"/>
      <c r="K13" s="8"/>
      <c r="L13" s="8"/>
      <c r="M13" s="8"/>
      <c r="N13" s="8"/>
      <c r="O13" s="8"/>
      <c r="P13" s="8"/>
      <c r="Q13" s="8"/>
    </row>
    <row r="14" spans="2:17" x14ac:dyDescent="0.25">
      <c r="I14" s="8"/>
      <c r="J14" s="8"/>
      <c r="K14" s="8"/>
      <c r="L14" s="8"/>
      <c r="M14" s="8"/>
      <c r="N14" s="8"/>
      <c r="O14" s="8"/>
      <c r="P14" s="8"/>
      <c r="Q14" s="8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workbookViewId="0">
      <selection activeCell="C7" sqref="C7"/>
    </sheetView>
  </sheetViews>
  <sheetFormatPr defaultRowHeight="15" x14ac:dyDescent="0.25"/>
  <cols>
    <col min="3" max="3" width="20.140625" customWidth="1"/>
    <col min="5" max="5" width="19.28515625" customWidth="1"/>
    <col min="6" max="6" width="10.42578125" bestFit="1" customWidth="1"/>
  </cols>
  <sheetData>
    <row r="2" spans="2:6" x14ac:dyDescent="0.25">
      <c r="C2" s="1" t="s">
        <v>26</v>
      </c>
      <c r="E2" s="1" t="s">
        <v>27</v>
      </c>
      <c r="F2" s="2"/>
    </row>
    <row r="3" spans="2:6" x14ac:dyDescent="0.25">
      <c r="B3" t="s">
        <v>0</v>
      </c>
      <c r="C3" s="3">
        <v>40000</v>
      </c>
      <c r="E3" s="1"/>
      <c r="F3" s="3"/>
    </row>
    <row r="4" spans="2:6" x14ac:dyDescent="0.25">
      <c r="B4" t="s">
        <v>1</v>
      </c>
      <c r="C4" s="3">
        <v>60000</v>
      </c>
    </row>
    <row r="5" spans="2:6" x14ac:dyDescent="0.25">
      <c r="B5" t="s">
        <v>2</v>
      </c>
      <c r="C5" s="3">
        <v>35000</v>
      </c>
    </row>
    <row r="6" spans="2:6" x14ac:dyDescent="0.25">
      <c r="B6" t="s">
        <v>3</v>
      </c>
      <c r="C6" s="3">
        <v>120000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E6" sqref="E6"/>
    </sheetView>
  </sheetViews>
  <sheetFormatPr defaultRowHeight="15" x14ac:dyDescent="0.25"/>
  <cols>
    <col min="2" max="2" width="20.7109375" customWidth="1"/>
    <col min="3" max="3" width="10.42578125" bestFit="1" customWidth="1"/>
  </cols>
  <sheetData>
    <row r="2" spans="2:3" x14ac:dyDescent="0.25">
      <c r="B2" s="1" t="s">
        <v>33</v>
      </c>
    </row>
    <row r="5" spans="2:3" x14ac:dyDescent="0.25">
      <c r="B5" s="4" t="s">
        <v>30</v>
      </c>
      <c r="C5" s="3"/>
    </row>
    <row r="6" spans="2:3" x14ac:dyDescent="0.25">
      <c r="B6" s="4" t="s">
        <v>31</v>
      </c>
    </row>
    <row r="7" spans="2:3" x14ac:dyDescent="0.25">
      <c r="B7" s="4" t="s">
        <v>29</v>
      </c>
      <c r="C7" s="3"/>
    </row>
    <row r="8" spans="2:3" x14ac:dyDescent="0.25">
      <c r="B8" s="5" t="s">
        <v>28</v>
      </c>
      <c r="C8" s="10"/>
    </row>
    <row r="9" spans="2:3" x14ac:dyDescent="0.25">
      <c r="B9" s="1" t="s">
        <v>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1</vt:i4>
      </vt:variant>
    </vt:vector>
  </HeadingPairs>
  <TitlesOfParts>
    <vt:vector size="22" baseType="lpstr">
      <vt:lpstr>Prázdný list</vt:lpstr>
      <vt:lpstr>Praha</vt:lpstr>
      <vt:lpstr>Brno</vt:lpstr>
      <vt:lpstr>Olomouc</vt:lpstr>
      <vt:lpstr>Rumburk</vt:lpstr>
      <vt:lpstr>3D vzorce</vt:lpstr>
      <vt:lpstr>Řádky a Sloupce</vt:lpstr>
      <vt:lpstr>Násobení, dělení</vt:lpstr>
      <vt:lpstr>Pojmenování oblastí</vt:lpstr>
      <vt:lpstr>Svyhledat() 1</vt:lpstr>
      <vt:lpstr>Svyhledat()2</vt:lpstr>
      <vt:lpstr>Vvyhledat()+Index</vt:lpstr>
      <vt:lpstr>Data</vt:lpstr>
      <vt:lpstr>Formátování buněk</vt:lpstr>
      <vt:lpstr>Data z webu 1</vt:lpstr>
      <vt:lpstr>Data z webu 2</vt:lpstr>
      <vt:lpstr>Karta Vývojář</vt:lpstr>
      <vt:lpstr>Formulářové Prvky</vt:lpstr>
      <vt:lpstr>Směnárna</vt:lpstr>
      <vt:lpstr>Tachometrový graf</vt:lpstr>
      <vt:lpstr>Co dál</vt:lpstr>
      <vt:lpstr>Data!Názvy_tisku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Jirí Benedikt</dc:creator>
  <cp:lastModifiedBy>Jirí Benedikt</cp:lastModifiedBy>
  <cp:lastPrinted>2016-01-11T14:50:31Z</cp:lastPrinted>
  <dcterms:created xsi:type="dcterms:W3CDTF">2016-01-07T01:43:10Z</dcterms:created>
  <dcterms:modified xsi:type="dcterms:W3CDTF">2017-01-23T18:46:00Z</dcterms:modified>
</cp:coreProperties>
</file>